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8_{EEF2F340-2F7D-4FBA-B5CF-8A789795DE1C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2024" sheetId="2" r:id="rId1"/>
    <sheet name="Sektörel Dağılım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3" l="1"/>
  <c r="K14" i="3"/>
  <c r="J14" i="3"/>
  <c r="I14" i="3"/>
  <c r="H14" i="3"/>
  <c r="G14" i="3"/>
  <c r="F14" i="3"/>
  <c r="E14" i="3"/>
  <c r="D14" i="3"/>
  <c r="C14" i="3"/>
  <c r="B14" i="3"/>
  <c r="M13" i="3"/>
  <c r="M12" i="3"/>
  <c r="M11" i="3"/>
  <c r="M10" i="3"/>
  <c r="M9" i="3"/>
  <c r="M8" i="3"/>
  <c r="M7" i="3"/>
  <c r="M6" i="3"/>
  <c r="M5" i="3"/>
  <c r="M14" i="3" l="1"/>
  <c r="H28" i="2"/>
  <c r="G57" i="2"/>
  <c r="G58" i="2" l="1"/>
  <c r="I28" i="2" l="1"/>
  <c r="G28" i="2"/>
</calcChain>
</file>

<file path=xl/sharedStrings.xml><?xml version="1.0" encoding="utf-8"?>
<sst xmlns="http://schemas.openxmlformats.org/spreadsheetml/2006/main" count="270" uniqueCount="136">
  <si>
    <t>S. N.</t>
  </si>
  <si>
    <t>YATIRIMCI KURULUŞ ADI</t>
  </si>
  <si>
    <t>PROJENİN ADI</t>
  </si>
  <si>
    <t>SEKTÖR</t>
  </si>
  <si>
    <t xml:space="preserve">PROJE
YERİ </t>
  </si>
  <si>
    <t>BAŞ-BİT TARİHİ</t>
  </si>
  <si>
    <t>PROJE 
BEDELİ
(₺)</t>
  </si>
  <si>
    <t>ÖNCEKİ YILLAR HARCAMA TOPLAMI</t>
  </si>
  <si>
    <t>2024 YILI   ÖDENEĞİ 
(₺)</t>
  </si>
  <si>
    <t xml:space="preserve">Sağlık Bakanlığı </t>
  </si>
  <si>
    <t>Trabzon Şehir Hastanesi</t>
  </si>
  <si>
    <t>SAĞLIK</t>
  </si>
  <si>
    <t>Trabzon</t>
  </si>
  <si>
    <t>2020-2025</t>
  </si>
  <si>
    <t>Ulaştırma ve Altyapı Bakanlığı XI. Bölge Müdürlüğü</t>
  </si>
  <si>
    <t>Trabzon Yeni Havalimanı</t>
  </si>
  <si>
    <t xml:space="preserve">ULAŞTIRMA- HABERLEŞTİRME </t>
  </si>
  <si>
    <t>2022-2027</t>
  </si>
  <si>
    <t>(Altyapı İşleri) 
(Üstyapı İşleri)</t>
  </si>
  <si>
    <t>(13.040.000.000)</t>
  </si>
  <si>
    <t>(1.000)</t>
  </si>
  <si>
    <t>(7.195.500.000)</t>
  </si>
  <si>
    <t>(902.282.000)</t>
  </si>
  <si>
    <t>(910.000.000)</t>
  </si>
  <si>
    <t>Sürmene Çamburnu Tersanesi Etüt Proje İşleri</t>
  </si>
  <si>
    <t xml:space="preserve">ULAŞTIRMA </t>
  </si>
  <si>
    <t>2024-2025</t>
  </si>
  <si>
    <t>YENİ</t>
  </si>
  <si>
    <t xml:space="preserve">Sürmene Yeniay Barınma Yeri İnşaatı </t>
  </si>
  <si>
    <t>TARIM</t>
  </si>
  <si>
    <t>2023-2027</t>
  </si>
  <si>
    <t>Emniyet Genel Müdürlüğü</t>
  </si>
  <si>
    <t>Muhtelif Hizmet Binası İnşaatı</t>
  </si>
  <si>
    <t>DHK- İKTİSADİ DİĞER KAMU YATIRIMLARI</t>
  </si>
  <si>
    <t>1987-2025</t>
  </si>
  <si>
    <t xml:space="preserve">Karayolları 10. Bölge Müdürlüğü
</t>
  </si>
  <si>
    <t xml:space="preserve">Düzköy-Tonya </t>
  </si>
  <si>
    <t>KARAYOLU ULAŞTIRMASI</t>
  </si>
  <si>
    <t>2011-2027</t>
  </si>
  <si>
    <t>Trabzon Şehir Geçişi Devlet Yolu (Kanuni Bulvarı Yolu İle Akyazı ve Sahil Bağlantı Yolları)</t>
  </si>
  <si>
    <t>Aktoprak-Uğurlu</t>
  </si>
  <si>
    <t>2017-2027</t>
  </si>
  <si>
    <t xml:space="preserve">(Arsin-Araklı)Ayr.-Atayurt </t>
  </si>
  <si>
    <t>Tonya-İskenderli-Beşikdüzü</t>
  </si>
  <si>
    <t xml:space="preserve">(Çaykara-Uzungöl)Ayr.-Karaçam </t>
  </si>
  <si>
    <t>2019-2027</t>
  </si>
  <si>
    <t xml:space="preserve">Of-Balaban </t>
  </si>
  <si>
    <t>Konaklar-Pelitli-Yalıncak (Karadeniz Sahil Yolu Bağ.)</t>
  </si>
  <si>
    <t xml:space="preserve">Yomra-Özdil-Yağmurdere </t>
  </si>
  <si>
    <t>Akçaabat Geçişi</t>
  </si>
  <si>
    <t>2023-2026</t>
  </si>
  <si>
    <t xml:space="preserve">Akçaabat-Yıldızlı-Söğütlü </t>
  </si>
  <si>
    <t>2016-2027</t>
  </si>
  <si>
    <t xml:space="preserve">Şalpazarı-İskenderli </t>
  </si>
  <si>
    <t>2020-2027</t>
  </si>
  <si>
    <t xml:space="preserve">Trabzon Ayr.-Karşıyaka-Uğurlu </t>
  </si>
  <si>
    <t>Yalıncak-Bulak-Çağlayan</t>
  </si>
  <si>
    <t>Of-Çaykara</t>
  </si>
  <si>
    <t xml:space="preserve">Turizm Alanı ve Merkezi Yolları </t>
  </si>
  <si>
    <t>TURİZM</t>
  </si>
  <si>
    <t>2005-2027</t>
  </si>
  <si>
    <t>Trabzon-Aşkale (Bölünmüş Yol-Tünel)</t>
  </si>
  <si>
    <t>2001-2027</t>
  </si>
  <si>
    <t xml:space="preserve">Akçaabat-Düzköy </t>
  </si>
  <si>
    <t>2014-2027</t>
  </si>
  <si>
    <t>KARAYOLLARI TOPLAM</t>
  </si>
  <si>
    <t>Çevre, Şehircilik ve İklim Değişikliği Bakanlığı</t>
  </si>
  <si>
    <t>Çevre, Şehircilik İklim Değ. İl Ek Hizmet Binası</t>
  </si>
  <si>
    <t>DHK-SOSYAL</t>
  </si>
  <si>
    <t>AB Hibesi
Çevre, Şehircilik İklim Değ. Bak.
Hibesi
Mahalli İdare Katkısı
Trabzon Su Tesisi</t>
  </si>
  <si>
    <t>DHK-SOSYAL
DANIŞMANLIK, ULUSLARARASI KATKI PAYI</t>
  </si>
  <si>
    <t>2019-2026</t>
  </si>
  <si>
    <t>HİBE</t>
  </si>
  <si>
    <t>Kültür Turizm
 Bakanlığı</t>
  </si>
  <si>
    <t>Kostaki Konağı Restorasyonu ve Teşhir Tanzimi</t>
  </si>
  <si>
    <t>2022-2025</t>
  </si>
  <si>
    <t>Ortahisar Sokak Sağlıklaştırma Uygulamaları</t>
  </si>
  <si>
    <t>Akçaabat Sokak Sağlıklaştırma Uygulamaları</t>
  </si>
  <si>
    <t>DSİ</t>
  </si>
  <si>
    <t>Trabzon İçmesuyu</t>
  </si>
  <si>
    <t>DKH-SOSYAL - İÇME SUYU</t>
  </si>
  <si>
    <t>1994-2027</t>
  </si>
  <si>
    <t>Trabzon İli Tersip Bentleri</t>
  </si>
  <si>
    <t>2024-2029</t>
  </si>
  <si>
    <t>Karadeniz Teknik Üniversitesi</t>
  </si>
  <si>
    <t>Çeşitli Ünitelerin Etüt Projesi</t>
  </si>
  <si>
    <t xml:space="preserve">EĞİTİM - YÜKSEKÖĞRETİM </t>
  </si>
  <si>
    <t>2024-2024</t>
  </si>
  <si>
    <t xml:space="preserve"> Derslik ve Merkezi Birimler</t>
  </si>
  <si>
    <t>2006-2024</t>
  </si>
  <si>
    <t>Kampüs Altyapısı</t>
  </si>
  <si>
    <t>2024-2026</t>
  </si>
  <si>
    <t>Açık ve Kapalı Spor Tesisleri</t>
  </si>
  <si>
    <t>2023-2025</t>
  </si>
  <si>
    <t>Spor Tesislerinin Bakım Onarımı</t>
  </si>
  <si>
    <t>Çocuk Hastanesi</t>
  </si>
  <si>
    <t>2014-2025</t>
  </si>
  <si>
    <t xml:space="preserve">Diş Hekimliği Fakültesi </t>
  </si>
  <si>
    <t xml:space="preserve">EĞİTİM </t>
  </si>
  <si>
    <t>2015-2024</t>
  </si>
  <si>
    <t>Hematoloji Hastanesi</t>
  </si>
  <si>
    <t>2022-2024</t>
  </si>
  <si>
    <t>Muhtelif İşler</t>
  </si>
  <si>
    <t>A blok Güçlendirme
(Deprem Bakım Onarım)</t>
  </si>
  <si>
    <t>Merkezi Araştırma Laboratuvarı</t>
  </si>
  <si>
    <t>DKH-SOSYAL - TEKNOLOJİK ARAŞTIRMA</t>
  </si>
  <si>
    <t>2014-2024</t>
  </si>
  <si>
    <t>Rektörlük Bilimsel Araştırma Projeleri</t>
  </si>
  <si>
    <t>Trabzon Üniversitesi</t>
  </si>
  <si>
    <t>2021-2026</t>
  </si>
  <si>
    <t>Merkezi Derslik</t>
  </si>
  <si>
    <t>Turizm ve Otelcilik MYO ve Uygulama Oteli</t>
  </si>
  <si>
    <t>Büyük Onarım</t>
  </si>
  <si>
    <t>Üniversite Bilgi Yönetim Sistemi</t>
  </si>
  <si>
    <t>2024 YILI ÖDENEĞİ  (₺)</t>
  </si>
  <si>
    <t xml:space="preserve">15 Ocak 2024 Tarihli Resmi Gazetede Yayınlanan
 Yatırım Programında Yer Alan 
Trabzon'a Ait Projeler </t>
  </si>
  <si>
    <t xml:space="preserve">2024 YILI MERKEZİ YÖNETİM BÜTÇESİ YATIRIMLARININ  SEKTÖREL DAĞILIMI </t>
  </si>
  <si>
    <t>Yatırımcı Kamu Kurum ve Kuruluşu</t>
  </si>
  <si>
    <t>MADENCİLİK</t>
  </si>
  <si>
    <t>İMALAT</t>
  </si>
  <si>
    <t>ENERJİ</t>
  </si>
  <si>
    <t>ULAŞTIRMA HABERLEŞME</t>
  </si>
  <si>
    <t>KONUT</t>
  </si>
  <si>
    <t>EĞİTİM</t>
  </si>
  <si>
    <t>DKH-İKDİSADİ</t>
  </si>
  <si>
    <t>DKH-SOSYAL</t>
  </si>
  <si>
    <t>TOPLAM</t>
  </si>
  <si>
    <t>Sağlık Bakanlığı</t>
  </si>
  <si>
    <t>Ulaştırma ve Altyapı Bakanlığı 11. Bölge Müdürlüğü</t>
  </si>
  <si>
    <t>Karayolları 10. Bölge Müdürlüğü</t>
  </si>
  <si>
    <t>Çevre ve Şehircilik ve İklim Değişikliği Bakanlığı</t>
  </si>
  <si>
    <t>Kültür Turizm Bakanlığı</t>
  </si>
  <si>
    <t>DSİ 22. Bölge Müdürlüğü</t>
  </si>
  <si>
    <t>K.T.Ü.</t>
  </si>
  <si>
    <t xml:space="preserve">Trabzon Üniversitesi </t>
  </si>
  <si>
    <t>SEKTÖREL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</si>
</sst>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7"/>
      <name val="Times New Roman"/>
      <family val="1"/>
      <charset val="162"/>
    </font>
    <font>
      <b/>
      <sz val="8"/>
      <color theme="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6"/>
      <color theme="0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Arial"/>
      <family val="2"/>
      <charset val="162"/>
    </font>
    <font>
      <sz val="7"/>
      <name val="Arial"/>
      <family val="2"/>
      <charset val="162"/>
    </font>
    <font>
      <b/>
      <sz val="11"/>
      <color theme="3" tint="-0.499984740745262"/>
      <name val="Times New Roman"/>
      <family val="1"/>
      <charset val="162"/>
    </font>
    <font>
      <b/>
      <sz val="18"/>
      <color theme="0"/>
      <name val="Times New Roman"/>
      <family val="1"/>
      <charset val="162"/>
    </font>
    <font>
      <b/>
      <sz val="28"/>
      <color theme="4" tint="-0.499984740745262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4"/>
      <color rgb="FFFFFFFF"/>
      <name val="Calibri"/>
      <family val="2"/>
      <charset val="162"/>
      <scheme val="minor"/>
    </font>
    <font>
      <b/>
      <sz val="12.5"/>
      <color rgb="FF000000"/>
      <name val="Calibri"/>
      <family val="2"/>
      <charset val="162"/>
      <scheme val="minor"/>
    </font>
    <font>
      <sz val="12.5"/>
      <name val="Calibri"/>
      <family val="2"/>
      <charset val="162"/>
      <scheme val="minor"/>
    </font>
    <font>
      <sz val="12.5"/>
      <color theme="1"/>
      <name val="Calibri"/>
      <family val="2"/>
      <charset val="162"/>
      <scheme val="minor"/>
    </font>
    <font>
      <sz val="12.5"/>
      <color rgb="FF000000"/>
      <name val="Calibri"/>
      <family val="2"/>
      <charset val="162"/>
      <scheme val="minor"/>
    </font>
    <font>
      <b/>
      <sz val="12.5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3" borderId="0" xfId="0" applyFont="1" applyFill="1" applyAlignment="1">
      <alignment horizontal="center" vertical="center" textRotation="90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horizontal="right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center" vertical="center" textRotation="90"/>
    </xf>
    <xf numFmtId="0" fontId="9" fillId="3" borderId="27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" fontId="5" fillId="3" borderId="35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35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vertical="center" wrapText="1"/>
    </xf>
    <xf numFmtId="3" fontId="5" fillId="3" borderId="25" xfId="0" applyNumberFormat="1" applyFont="1" applyFill="1" applyBorder="1" applyAlignment="1">
      <alignment horizontal="right" vertical="center" wrapText="1"/>
    </xf>
    <xf numFmtId="3" fontId="5" fillId="3" borderId="26" xfId="0" applyNumberFormat="1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textRotation="90"/>
    </xf>
    <xf numFmtId="0" fontId="1" fillId="3" borderId="38" xfId="0" applyFont="1" applyFill="1" applyBorder="1" applyAlignment="1">
      <alignment horizontal="center" vertical="center" textRotation="90"/>
    </xf>
    <xf numFmtId="0" fontId="13" fillId="4" borderId="22" xfId="0" applyFont="1" applyFill="1" applyBorder="1" applyAlignment="1">
      <alignment horizontal="center" vertical="center" textRotation="90"/>
    </xf>
    <xf numFmtId="3" fontId="10" fillId="3" borderId="1" xfId="0" applyNumberFormat="1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textRotation="90"/>
    </xf>
    <xf numFmtId="3" fontId="10" fillId="3" borderId="1" xfId="0" applyNumberFormat="1" applyFont="1" applyFill="1" applyBorder="1" applyAlignment="1">
      <alignment horizontal="right" vertical="center"/>
    </xf>
    <xf numFmtId="0" fontId="9" fillId="3" borderId="38" xfId="0" applyFont="1" applyFill="1" applyBorder="1" applyAlignment="1">
      <alignment horizontal="center" vertical="center" textRotation="90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15" fillId="3" borderId="0" xfId="0" applyNumberFormat="1" applyFont="1" applyFill="1" applyAlignment="1">
      <alignment horizontal="right" vertical="center"/>
    </xf>
    <xf numFmtId="3" fontId="1" fillId="6" borderId="2" xfId="0" applyNumberFormat="1" applyFont="1" applyFill="1" applyBorder="1" applyAlignment="1">
      <alignment horizontal="center" vertical="center" wrapText="1" shrinkToFit="1"/>
    </xf>
    <xf numFmtId="0" fontId="1" fillId="6" borderId="2" xfId="0" applyFont="1" applyFill="1" applyBorder="1" applyAlignment="1">
      <alignment horizontal="center" vertical="center" wrapText="1" shrinkToFit="1"/>
    </xf>
    <xf numFmtId="0" fontId="1" fillId="6" borderId="2" xfId="0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49" fontId="2" fillId="3" borderId="13" xfId="0" applyNumberFormat="1" applyFont="1" applyFill="1" applyBorder="1" applyAlignment="1">
      <alignment horizontal="right" vertical="top" wrapText="1"/>
    </xf>
    <xf numFmtId="3" fontId="2" fillId="3" borderId="13" xfId="0" applyNumberFormat="1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2" fontId="7" fillId="3" borderId="25" xfId="0" applyNumberFormat="1" applyFont="1" applyFill="1" applyBorder="1" applyAlignment="1">
      <alignment vertical="center" wrapText="1"/>
    </xf>
    <xf numFmtId="2" fontId="2" fillId="2" borderId="29" xfId="0" applyNumberFormat="1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2" fontId="7" fillId="2" borderId="30" xfId="0" applyNumberFormat="1" applyFont="1" applyFill="1" applyBorder="1" applyAlignment="1">
      <alignment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3" fontId="5" fillId="2" borderId="30" xfId="0" applyNumberFormat="1" applyFont="1" applyFill="1" applyBorder="1" applyAlignment="1">
      <alignment vertical="center" wrapText="1"/>
    </xf>
    <xf numFmtId="3" fontId="5" fillId="2" borderId="30" xfId="0" applyNumberFormat="1" applyFont="1" applyFill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3" fontId="5" fillId="2" borderId="32" xfId="0" applyNumberFormat="1" applyFont="1" applyFill="1" applyBorder="1" applyAlignment="1">
      <alignment vertical="center" wrapText="1"/>
    </xf>
    <xf numFmtId="3" fontId="5" fillId="2" borderId="32" xfId="0" applyNumberFormat="1" applyFont="1" applyFill="1" applyBorder="1" applyAlignment="1">
      <alignment horizontal="right" vertical="center" wrapText="1"/>
    </xf>
    <xf numFmtId="3" fontId="5" fillId="2" borderId="33" xfId="0" applyNumberFormat="1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3" fontId="5" fillId="3" borderId="32" xfId="0" applyNumberFormat="1" applyFont="1" applyFill="1" applyBorder="1" applyAlignment="1">
      <alignment vertical="center" wrapText="1"/>
    </xf>
    <xf numFmtId="3" fontId="5" fillId="3" borderId="32" xfId="0" applyNumberFormat="1" applyFont="1" applyFill="1" applyBorder="1" applyAlignment="1">
      <alignment horizontal="right" vertical="center" wrapText="1"/>
    </xf>
    <xf numFmtId="3" fontId="5" fillId="3" borderId="3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5" fillId="2" borderId="3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3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vertical="center" wrapText="1"/>
    </xf>
    <xf numFmtId="3" fontId="5" fillId="2" borderId="25" xfId="0" applyNumberFormat="1" applyFont="1" applyFill="1" applyBorder="1" applyAlignment="1">
      <alignment horizontal="right" vertical="center" wrapText="1"/>
    </xf>
    <xf numFmtId="3" fontId="5" fillId="2" borderId="26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vertical="center" wrapText="1"/>
    </xf>
    <xf numFmtId="3" fontId="10" fillId="3" borderId="35" xfId="0" applyNumberFormat="1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3" fontId="10" fillId="2" borderId="1" xfId="0" applyNumberFormat="1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vertical="center" wrapText="1"/>
    </xf>
    <xf numFmtId="1" fontId="7" fillId="2" borderId="32" xfId="0" applyNumberFormat="1" applyFont="1" applyFill="1" applyBorder="1" applyAlignment="1">
      <alignment vertical="center" wrapText="1" shrinkToFit="1"/>
    </xf>
    <xf numFmtId="0" fontId="2" fillId="2" borderId="32" xfId="0" applyFont="1" applyFill="1" applyBorder="1" applyAlignment="1">
      <alignment vertical="center" wrapText="1"/>
    </xf>
    <xf numFmtId="2" fontId="7" fillId="2" borderId="32" xfId="0" applyNumberFormat="1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2" fontId="7" fillId="2" borderId="25" xfId="0" applyNumberFormat="1" applyFont="1" applyFill="1" applyBorder="1" applyAlignment="1">
      <alignment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7" fillId="3" borderId="32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3" fontId="10" fillId="3" borderId="32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right" vertical="center"/>
    </xf>
    <xf numFmtId="3" fontId="10" fillId="2" borderId="25" xfId="0" applyNumberFormat="1" applyFont="1" applyFill="1" applyBorder="1" applyAlignment="1">
      <alignment horizontal="right" vertical="center"/>
    </xf>
    <xf numFmtId="0" fontId="2" fillId="3" borderId="32" xfId="0" applyFont="1" applyFill="1" applyBorder="1" applyAlignment="1">
      <alignment vertical="center" wrapText="1"/>
    </xf>
    <xf numFmtId="3" fontId="10" fillId="3" borderId="32" xfId="0" applyNumberFormat="1" applyFont="1" applyFill="1" applyBorder="1" applyAlignment="1">
      <alignment vertical="center"/>
    </xf>
    <xf numFmtId="0" fontId="10" fillId="3" borderId="32" xfId="0" applyFont="1" applyFill="1" applyBorder="1" applyAlignment="1">
      <alignment horizontal="right" vertical="center" wrapText="1"/>
    </xf>
    <xf numFmtId="3" fontId="10" fillId="3" borderId="33" xfId="0" applyNumberFormat="1" applyFont="1" applyFill="1" applyBorder="1" applyAlignment="1">
      <alignment horizontal="right" vertical="center"/>
    </xf>
    <xf numFmtId="3" fontId="10" fillId="3" borderId="35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vertical="center" wrapText="1"/>
    </xf>
    <xf numFmtId="3" fontId="1" fillId="6" borderId="13" xfId="0" applyNumberFormat="1" applyFont="1" applyFill="1" applyBorder="1" applyAlignment="1">
      <alignment horizontal="center" vertical="center" wrapText="1" shrinkToFit="1"/>
    </xf>
    <xf numFmtId="3" fontId="12" fillId="7" borderId="32" xfId="0" applyNumberFormat="1" applyFont="1" applyFill="1" applyBorder="1" applyAlignment="1">
      <alignment horizontal="right" vertical="center" wrapText="1"/>
    </xf>
    <xf numFmtId="3" fontId="12" fillId="7" borderId="33" xfId="0" applyNumberFormat="1" applyFont="1" applyFill="1" applyBorder="1" applyAlignment="1">
      <alignment horizontal="right" vertical="center" wrapText="1"/>
    </xf>
    <xf numFmtId="3" fontId="12" fillId="7" borderId="21" xfId="0" applyNumberFormat="1" applyFont="1" applyFill="1" applyBorder="1" applyAlignment="1">
      <alignment horizontal="center" vertical="center" wrapText="1" shrinkToFit="1"/>
    </xf>
    <xf numFmtId="0" fontId="21" fillId="8" borderId="12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3" fontId="23" fillId="7" borderId="20" xfId="0" applyNumberFormat="1" applyFont="1" applyFill="1" applyBorder="1" applyAlignment="1">
      <alignment vertical="center" wrapText="1"/>
    </xf>
    <xf numFmtId="3" fontId="24" fillId="7" borderId="1" xfId="0" applyNumberFormat="1" applyFont="1" applyFill="1" applyBorder="1" applyAlignment="1">
      <alignment horizontal="right" vertical="center"/>
    </xf>
    <xf numFmtId="3" fontId="23" fillId="7" borderId="35" xfId="0" applyNumberFormat="1" applyFont="1" applyFill="1" applyBorder="1" applyAlignment="1">
      <alignment horizontal="right" vertical="center"/>
    </xf>
    <xf numFmtId="3" fontId="23" fillId="0" borderId="20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horizontal="right" vertical="center"/>
    </xf>
    <xf numFmtId="3" fontId="23" fillId="0" borderId="35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0" fontId="23" fillId="7" borderId="2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3" fontId="25" fillId="7" borderId="1" xfId="0" applyNumberFormat="1" applyFont="1" applyFill="1" applyBorder="1" applyAlignment="1">
      <alignment horizontal="right" vertical="center"/>
    </xf>
    <xf numFmtId="3" fontId="23" fillId="3" borderId="35" xfId="0" applyNumberFormat="1" applyFont="1" applyFill="1" applyBorder="1" applyAlignment="1">
      <alignment horizontal="right" vertical="center"/>
    </xf>
    <xf numFmtId="3" fontId="26" fillId="7" borderId="1" xfId="0" applyNumberFormat="1" applyFont="1" applyFill="1" applyBorder="1" applyAlignment="1">
      <alignment horizontal="right" vertical="center"/>
    </xf>
    <xf numFmtId="3" fontId="23" fillId="7" borderId="45" xfId="0" applyNumberFormat="1" applyFont="1" applyFill="1" applyBorder="1" applyAlignment="1">
      <alignment vertical="center" wrapText="1"/>
    </xf>
    <xf numFmtId="3" fontId="26" fillId="7" borderId="2" xfId="0" applyNumberFormat="1" applyFont="1" applyFill="1" applyBorder="1" applyAlignment="1">
      <alignment horizontal="right" vertical="center"/>
    </xf>
    <xf numFmtId="3" fontId="23" fillId="7" borderId="46" xfId="0" applyNumberFormat="1" applyFont="1" applyFill="1" applyBorder="1" applyAlignment="1">
      <alignment horizontal="right" vertical="center"/>
    </xf>
    <xf numFmtId="0" fontId="27" fillId="5" borderId="28" xfId="0" applyFont="1" applyFill="1" applyBorder="1" applyAlignment="1">
      <alignment horizontal="center" vertical="center" wrapText="1"/>
    </xf>
    <xf numFmtId="3" fontId="27" fillId="5" borderId="30" xfId="0" applyNumberFormat="1" applyFont="1" applyFill="1" applyBorder="1" applyAlignment="1">
      <alignment horizontal="right" vertical="center"/>
    </xf>
    <xf numFmtId="3" fontId="27" fillId="5" borderId="31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center" vertical="center" textRotation="90" wrapText="1"/>
    </xf>
    <xf numFmtId="2" fontId="6" fillId="2" borderId="34" xfId="0" applyNumberFormat="1" applyFont="1" applyFill="1" applyBorder="1" applyAlignment="1">
      <alignment horizontal="center" vertical="center" textRotation="90" wrapText="1"/>
    </xf>
    <xf numFmtId="2" fontId="6" fillId="2" borderId="36" xfId="0" applyNumberFormat="1" applyFont="1" applyFill="1" applyBorder="1" applyAlignment="1">
      <alignment horizontal="center" vertical="center" textRotation="90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2" fontId="6" fillId="2" borderId="8" xfId="0" applyNumberFormat="1" applyFont="1" applyFill="1" applyBorder="1" applyAlignment="1">
      <alignment horizontal="center" vertical="center" textRotation="90" wrapText="1"/>
    </xf>
    <xf numFmtId="2" fontId="6" fillId="2" borderId="12" xfId="0" applyNumberFormat="1" applyFont="1" applyFill="1" applyBorder="1" applyAlignment="1">
      <alignment horizontal="center" vertical="center" textRotation="90" wrapText="1"/>
    </xf>
    <xf numFmtId="2" fontId="6" fillId="2" borderId="21" xfId="0" applyNumberFormat="1" applyFont="1" applyFill="1" applyBorder="1" applyAlignment="1">
      <alignment horizontal="center" vertical="center" textRotation="90" wrapText="1"/>
    </xf>
    <xf numFmtId="2" fontId="6" fillId="2" borderId="24" xfId="0" applyNumberFormat="1" applyFont="1" applyFill="1" applyBorder="1" applyAlignment="1">
      <alignment horizontal="center" vertical="center" textRotation="90" wrapText="1"/>
    </xf>
    <xf numFmtId="2" fontId="7" fillId="3" borderId="9" xfId="0" applyNumberFormat="1" applyFont="1" applyFill="1" applyBorder="1" applyAlignment="1">
      <alignment horizontal="left" vertical="center" wrapText="1"/>
    </xf>
    <xf numFmtId="2" fontId="7" fillId="3" borderId="14" xfId="0" applyNumberFormat="1" applyFont="1" applyFill="1" applyBorder="1" applyAlignment="1">
      <alignment horizontal="left" vertical="center" wrapText="1"/>
    </xf>
    <xf numFmtId="2" fontId="7" fillId="3" borderId="18" xfId="0" applyNumberFormat="1" applyFont="1" applyFill="1" applyBorder="1" applyAlignment="1">
      <alignment horizontal="left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top" wrapText="1"/>
    </xf>
    <xf numFmtId="0" fontId="3" fillId="3" borderId="17" xfId="0" applyFont="1" applyFill="1" applyBorder="1" applyAlignment="1">
      <alignment horizontal="right" vertical="top"/>
    </xf>
    <xf numFmtId="2" fontId="12" fillId="7" borderId="8" xfId="0" applyNumberFormat="1" applyFont="1" applyFill="1" applyBorder="1" applyAlignment="1">
      <alignment horizontal="left" vertical="center" wrapText="1"/>
    </xf>
    <xf numFmtId="2" fontId="12" fillId="7" borderId="39" xfId="0" applyNumberFormat="1" applyFont="1" applyFill="1" applyBorder="1" applyAlignment="1">
      <alignment horizontal="left" vertical="center" wrapText="1"/>
    </xf>
    <xf numFmtId="2" fontId="12" fillId="7" borderId="43" xfId="0" applyNumberFormat="1" applyFont="1" applyFill="1" applyBorder="1" applyAlignment="1">
      <alignment horizontal="left" vertical="center" wrapText="1"/>
    </xf>
    <xf numFmtId="2" fontId="5" fillId="2" borderId="37" xfId="0" applyNumberFormat="1" applyFont="1" applyFill="1" applyBorder="1" applyAlignment="1">
      <alignment horizontal="center" vertical="center" textRotation="90" wrapText="1"/>
    </xf>
    <xf numFmtId="2" fontId="5" fillId="2" borderId="21" xfId="0" applyNumberFormat="1" applyFont="1" applyFill="1" applyBorder="1" applyAlignment="1">
      <alignment horizontal="center" vertical="center" textRotation="90" wrapText="1"/>
    </xf>
    <xf numFmtId="2" fontId="5" fillId="2" borderId="24" xfId="0" applyNumberFormat="1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3" fontId="14" fillId="6" borderId="8" xfId="0" applyNumberFormat="1" applyFont="1" applyFill="1" applyBorder="1" applyAlignment="1">
      <alignment horizontal="left" vertical="center" shrinkToFit="1"/>
    </xf>
    <xf numFmtId="3" fontId="14" fillId="6" borderId="39" xfId="0" applyNumberFormat="1" applyFont="1" applyFill="1" applyBorder="1" applyAlignment="1">
      <alignment horizontal="left" vertical="center" shrinkToFit="1"/>
    </xf>
    <xf numFmtId="3" fontId="14" fillId="6" borderId="40" xfId="0" applyNumberFormat="1" applyFont="1" applyFill="1" applyBorder="1" applyAlignment="1">
      <alignment horizontal="left" vertical="center" shrinkToFit="1"/>
    </xf>
    <xf numFmtId="3" fontId="17" fillId="6" borderId="1" xfId="0" applyNumberFormat="1" applyFont="1" applyFill="1" applyBorder="1" applyAlignment="1">
      <alignment horizontal="center" vertical="center" wrapText="1" shrinkToFit="1"/>
    </xf>
    <xf numFmtId="3" fontId="17" fillId="6" borderId="1" xfId="0" applyNumberFormat="1" applyFont="1" applyFill="1" applyBorder="1" applyAlignment="1">
      <alignment horizontal="center" vertical="center" shrinkToFit="1"/>
    </xf>
    <xf numFmtId="3" fontId="17" fillId="6" borderId="35" xfId="0" applyNumberFormat="1" applyFont="1" applyFill="1" applyBorder="1" applyAlignment="1">
      <alignment horizontal="center" vertical="center" shrinkToFit="1"/>
    </xf>
    <xf numFmtId="3" fontId="14" fillId="6" borderId="24" xfId="0" applyNumberFormat="1" applyFont="1" applyFill="1" applyBorder="1" applyAlignment="1">
      <alignment horizontal="left" vertical="center" wrapText="1" shrinkToFit="1"/>
    </xf>
    <xf numFmtId="3" fontId="14" fillId="6" borderId="25" xfId="0" applyNumberFormat="1" applyFont="1" applyFill="1" applyBorder="1" applyAlignment="1">
      <alignment horizontal="left" vertical="center" shrinkToFit="1"/>
    </xf>
    <xf numFmtId="3" fontId="17" fillId="6" borderId="25" xfId="0" applyNumberFormat="1" applyFont="1" applyFill="1" applyBorder="1" applyAlignment="1">
      <alignment horizontal="center" vertical="center" wrapText="1" shrinkToFit="1"/>
    </xf>
    <xf numFmtId="3" fontId="17" fillId="6" borderId="25" xfId="0" applyNumberFormat="1" applyFont="1" applyFill="1" applyBorder="1" applyAlignment="1">
      <alignment horizontal="center" vertical="center" shrinkToFit="1"/>
    </xf>
    <xf numFmtId="3" fontId="17" fillId="6" borderId="26" xfId="0" applyNumberFormat="1" applyFont="1" applyFill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7" workbookViewId="0">
      <selection activeCell="A56" sqref="A56"/>
    </sheetView>
  </sheetViews>
  <sheetFormatPr defaultRowHeight="11.25" x14ac:dyDescent="0.25"/>
  <cols>
    <col min="1" max="1" width="2.5703125" style="41" customWidth="1"/>
    <col min="2" max="2" width="11.28515625" style="42" customWidth="1"/>
    <col min="3" max="3" width="17.7109375" style="43" customWidth="1"/>
    <col min="4" max="4" width="12.140625" style="44" customWidth="1"/>
    <col min="5" max="5" width="7.5703125" style="45" customWidth="1"/>
    <col min="6" max="6" width="8.5703125" style="41" customWidth="1"/>
    <col min="7" max="7" width="13.42578125" style="46" customWidth="1"/>
    <col min="8" max="8" width="13.28515625" style="47" customWidth="1"/>
    <col min="9" max="9" width="12.140625" style="47" customWidth="1"/>
    <col min="10" max="10" width="0.140625" style="1" hidden="1" customWidth="1"/>
    <col min="11" max="11" width="9.140625" style="2"/>
    <col min="12" max="12" width="9.140625" style="2" customWidth="1"/>
    <col min="13" max="256" width="9.140625" style="2"/>
    <col min="257" max="257" width="2.5703125" style="2" customWidth="1"/>
    <col min="258" max="258" width="11.28515625" style="2" customWidth="1"/>
    <col min="259" max="259" width="19.85546875" style="2" customWidth="1"/>
    <col min="260" max="260" width="12.140625" style="2" customWidth="1"/>
    <col min="261" max="261" width="7.5703125" style="2" customWidth="1"/>
    <col min="262" max="262" width="8.5703125" style="2" customWidth="1"/>
    <col min="263" max="263" width="13.42578125" style="2" customWidth="1"/>
    <col min="264" max="264" width="13.28515625" style="2" customWidth="1"/>
    <col min="265" max="265" width="12.28515625" style="2" customWidth="1"/>
    <col min="266" max="266" width="2" style="2" customWidth="1"/>
    <col min="267" max="512" width="9.140625" style="2"/>
    <col min="513" max="513" width="2.5703125" style="2" customWidth="1"/>
    <col min="514" max="514" width="11.28515625" style="2" customWidth="1"/>
    <col min="515" max="515" width="19.85546875" style="2" customWidth="1"/>
    <col min="516" max="516" width="12.140625" style="2" customWidth="1"/>
    <col min="517" max="517" width="7.5703125" style="2" customWidth="1"/>
    <col min="518" max="518" width="8.5703125" style="2" customWidth="1"/>
    <col min="519" max="519" width="13.42578125" style="2" customWidth="1"/>
    <col min="520" max="520" width="13.28515625" style="2" customWidth="1"/>
    <col min="521" max="521" width="12.28515625" style="2" customWidth="1"/>
    <col min="522" max="522" width="2" style="2" customWidth="1"/>
    <col min="523" max="768" width="9.140625" style="2"/>
    <col min="769" max="769" width="2.5703125" style="2" customWidth="1"/>
    <col min="770" max="770" width="11.28515625" style="2" customWidth="1"/>
    <col min="771" max="771" width="19.85546875" style="2" customWidth="1"/>
    <col min="772" max="772" width="12.140625" style="2" customWidth="1"/>
    <col min="773" max="773" width="7.5703125" style="2" customWidth="1"/>
    <col min="774" max="774" width="8.5703125" style="2" customWidth="1"/>
    <col min="775" max="775" width="13.42578125" style="2" customWidth="1"/>
    <col min="776" max="776" width="13.28515625" style="2" customWidth="1"/>
    <col min="777" max="777" width="12.28515625" style="2" customWidth="1"/>
    <col min="778" max="778" width="2" style="2" customWidth="1"/>
    <col min="779" max="1024" width="9.140625" style="2"/>
    <col min="1025" max="1025" width="2.5703125" style="2" customWidth="1"/>
    <col min="1026" max="1026" width="11.28515625" style="2" customWidth="1"/>
    <col min="1027" max="1027" width="19.85546875" style="2" customWidth="1"/>
    <col min="1028" max="1028" width="12.140625" style="2" customWidth="1"/>
    <col min="1029" max="1029" width="7.5703125" style="2" customWidth="1"/>
    <col min="1030" max="1030" width="8.5703125" style="2" customWidth="1"/>
    <col min="1031" max="1031" width="13.42578125" style="2" customWidth="1"/>
    <col min="1032" max="1032" width="13.28515625" style="2" customWidth="1"/>
    <col min="1033" max="1033" width="12.28515625" style="2" customWidth="1"/>
    <col min="1034" max="1034" width="2" style="2" customWidth="1"/>
    <col min="1035" max="1280" width="9.140625" style="2"/>
    <col min="1281" max="1281" width="2.5703125" style="2" customWidth="1"/>
    <col min="1282" max="1282" width="11.28515625" style="2" customWidth="1"/>
    <col min="1283" max="1283" width="19.85546875" style="2" customWidth="1"/>
    <col min="1284" max="1284" width="12.140625" style="2" customWidth="1"/>
    <col min="1285" max="1285" width="7.5703125" style="2" customWidth="1"/>
    <col min="1286" max="1286" width="8.5703125" style="2" customWidth="1"/>
    <col min="1287" max="1287" width="13.42578125" style="2" customWidth="1"/>
    <col min="1288" max="1288" width="13.28515625" style="2" customWidth="1"/>
    <col min="1289" max="1289" width="12.28515625" style="2" customWidth="1"/>
    <col min="1290" max="1290" width="2" style="2" customWidth="1"/>
    <col min="1291" max="1536" width="9.140625" style="2"/>
    <col min="1537" max="1537" width="2.5703125" style="2" customWidth="1"/>
    <col min="1538" max="1538" width="11.28515625" style="2" customWidth="1"/>
    <col min="1539" max="1539" width="19.85546875" style="2" customWidth="1"/>
    <col min="1540" max="1540" width="12.140625" style="2" customWidth="1"/>
    <col min="1541" max="1541" width="7.5703125" style="2" customWidth="1"/>
    <col min="1542" max="1542" width="8.5703125" style="2" customWidth="1"/>
    <col min="1543" max="1543" width="13.42578125" style="2" customWidth="1"/>
    <col min="1544" max="1544" width="13.28515625" style="2" customWidth="1"/>
    <col min="1545" max="1545" width="12.28515625" style="2" customWidth="1"/>
    <col min="1546" max="1546" width="2" style="2" customWidth="1"/>
    <col min="1547" max="1792" width="9.140625" style="2"/>
    <col min="1793" max="1793" width="2.5703125" style="2" customWidth="1"/>
    <col min="1794" max="1794" width="11.28515625" style="2" customWidth="1"/>
    <col min="1795" max="1795" width="19.85546875" style="2" customWidth="1"/>
    <col min="1796" max="1796" width="12.140625" style="2" customWidth="1"/>
    <col min="1797" max="1797" width="7.5703125" style="2" customWidth="1"/>
    <col min="1798" max="1798" width="8.5703125" style="2" customWidth="1"/>
    <col min="1799" max="1799" width="13.42578125" style="2" customWidth="1"/>
    <col min="1800" max="1800" width="13.28515625" style="2" customWidth="1"/>
    <col min="1801" max="1801" width="12.28515625" style="2" customWidth="1"/>
    <col min="1802" max="1802" width="2" style="2" customWidth="1"/>
    <col min="1803" max="2048" width="9.140625" style="2"/>
    <col min="2049" max="2049" width="2.5703125" style="2" customWidth="1"/>
    <col min="2050" max="2050" width="11.28515625" style="2" customWidth="1"/>
    <col min="2051" max="2051" width="19.85546875" style="2" customWidth="1"/>
    <col min="2052" max="2052" width="12.140625" style="2" customWidth="1"/>
    <col min="2053" max="2053" width="7.5703125" style="2" customWidth="1"/>
    <col min="2054" max="2054" width="8.5703125" style="2" customWidth="1"/>
    <col min="2055" max="2055" width="13.42578125" style="2" customWidth="1"/>
    <col min="2056" max="2056" width="13.28515625" style="2" customWidth="1"/>
    <col min="2057" max="2057" width="12.28515625" style="2" customWidth="1"/>
    <col min="2058" max="2058" width="2" style="2" customWidth="1"/>
    <col min="2059" max="2304" width="9.140625" style="2"/>
    <col min="2305" max="2305" width="2.5703125" style="2" customWidth="1"/>
    <col min="2306" max="2306" width="11.28515625" style="2" customWidth="1"/>
    <col min="2307" max="2307" width="19.85546875" style="2" customWidth="1"/>
    <col min="2308" max="2308" width="12.140625" style="2" customWidth="1"/>
    <col min="2309" max="2309" width="7.5703125" style="2" customWidth="1"/>
    <col min="2310" max="2310" width="8.5703125" style="2" customWidth="1"/>
    <col min="2311" max="2311" width="13.42578125" style="2" customWidth="1"/>
    <col min="2312" max="2312" width="13.28515625" style="2" customWidth="1"/>
    <col min="2313" max="2313" width="12.28515625" style="2" customWidth="1"/>
    <col min="2314" max="2314" width="2" style="2" customWidth="1"/>
    <col min="2315" max="2560" width="9.140625" style="2"/>
    <col min="2561" max="2561" width="2.5703125" style="2" customWidth="1"/>
    <col min="2562" max="2562" width="11.28515625" style="2" customWidth="1"/>
    <col min="2563" max="2563" width="19.85546875" style="2" customWidth="1"/>
    <col min="2564" max="2564" width="12.140625" style="2" customWidth="1"/>
    <col min="2565" max="2565" width="7.5703125" style="2" customWidth="1"/>
    <col min="2566" max="2566" width="8.5703125" style="2" customWidth="1"/>
    <col min="2567" max="2567" width="13.42578125" style="2" customWidth="1"/>
    <col min="2568" max="2568" width="13.28515625" style="2" customWidth="1"/>
    <col min="2569" max="2569" width="12.28515625" style="2" customWidth="1"/>
    <col min="2570" max="2570" width="2" style="2" customWidth="1"/>
    <col min="2571" max="2816" width="9.140625" style="2"/>
    <col min="2817" max="2817" width="2.5703125" style="2" customWidth="1"/>
    <col min="2818" max="2818" width="11.28515625" style="2" customWidth="1"/>
    <col min="2819" max="2819" width="19.85546875" style="2" customWidth="1"/>
    <col min="2820" max="2820" width="12.140625" style="2" customWidth="1"/>
    <col min="2821" max="2821" width="7.5703125" style="2" customWidth="1"/>
    <col min="2822" max="2822" width="8.5703125" style="2" customWidth="1"/>
    <col min="2823" max="2823" width="13.42578125" style="2" customWidth="1"/>
    <col min="2824" max="2824" width="13.28515625" style="2" customWidth="1"/>
    <col min="2825" max="2825" width="12.28515625" style="2" customWidth="1"/>
    <col min="2826" max="2826" width="2" style="2" customWidth="1"/>
    <col min="2827" max="3072" width="9.140625" style="2"/>
    <col min="3073" max="3073" width="2.5703125" style="2" customWidth="1"/>
    <col min="3074" max="3074" width="11.28515625" style="2" customWidth="1"/>
    <col min="3075" max="3075" width="19.85546875" style="2" customWidth="1"/>
    <col min="3076" max="3076" width="12.140625" style="2" customWidth="1"/>
    <col min="3077" max="3077" width="7.5703125" style="2" customWidth="1"/>
    <col min="3078" max="3078" width="8.5703125" style="2" customWidth="1"/>
    <col min="3079" max="3079" width="13.42578125" style="2" customWidth="1"/>
    <col min="3080" max="3080" width="13.28515625" style="2" customWidth="1"/>
    <col min="3081" max="3081" width="12.28515625" style="2" customWidth="1"/>
    <col min="3082" max="3082" width="2" style="2" customWidth="1"/>
    <col min="3083" max="3328" width="9.140625" style="2"/>
    <col min="3329" max="3329" width="2.5703125" style="2" customWidth="1"/>
    <col min="3330" max="3330" width="11.28515625" style="2" customWidth="1"/>
    <col min="3331" max="3331" width="19.85546875" style="2" customWidth="1"/>
    <col min="3332" max="3332" width="12.140625" style="2" customWidth="1"/>
    <col min="3333" max="3333" width="7.5703125" style="2" customWidth="1"/>
    <col min="3334" max="3334" width="8.5703125" style="2" customWidth="1"/>
    <col min="3335" max="3335" width="13.42578125" style="2" customWidth="1"/>
    <col min="3336" max="3336" width="13.28515625" style="2" customWidth="1"/>
    <col min="3337" max="3337" width="12.28515625" style="2" customWidth="1"/>
    <col min="3338" max="3338" width="2" style="2" customWidth="1"/>
    <col min="3339" max="3584" width="9.140625" style="2"/>
    <col min="3585" max="3585" width="2.5703125" style="2" customWidth="1"/>
    <col min="3586" max="3586" width="11.28515625" style="2" customWidth="1"/>
    <col min="3587" max="3587" width="19.85546875" style="2" customWidth="1"/>
    <col min="3588" max="3588" width="12.140625" style="2" customWidth="1"/>
    <col min="3589" max="3589" width="7.5703125" style="2" customWidth="1"/>
    <col min="3590" max="3590" width="8.5703125" style="2" customWidth="1"/>
    <col min="3591" max="3591" width="13.42578125" style="2" customWidth="1"/>
    <col min="3592" max="3592" width="13.28515625" style="2" customWidth="1"/>
    <col min="3593" max="3593" width="12.28515625" style="2" customWidth="1"/>
    <col min="3594" max="3594" width="2" style="2" customWidth="1"/>
    <col min="3595" max="3840" width="9.140625" style="2"/>
    <col min="3841" max="3841" width="2.5703125" style="2" customWidth="1"/>
    <col min="3842" max="3842" width="11.28515625" style="2" customWidth="1"/>
    <col min="3843" max="3843" width="19.85546875" style="2" customWidth="1"/>
    <col min="3844" max="3844" width="12.140625" style="2" customWidth="1"/>
    <col min="3845" max="3845" width="7.5703125" style="2" customWidth="1"/>
    <col min="3846" max="3846" width="8.5703125" style="2" customWidth="1"/>
    <col min="3847" max="3847" width="13.42578125" style="2" customWidth="1"/>
    <col min="3848" max="3848" width="13.28515625" style="2" customWidth="1"/>
    <col min="3849" max="3849" width="12.28515625" style="2" customWidth="1"/>
    <col min="3850" max="3850" width="2" style="2" customWidth="1"/>
    <col min="3851" max="4096" width="9.140625" style="2"/>
    <col min="4097" max="4097" width="2.5703125" style="2" customWidth="1"/>
    <col min="4098" max="4098" width="11.28515625" style="2" customWidth="1"/>
    <col min="4099" max="4099" width="19.85546875" style="2" customWidth="1"/>
    <col min="4100" max="4100" width="12.140625" style="2" customWidth="1"/>
    <col min="4101" max="4101" width="7.5703125" style="2" customWidth="1"/>
    <col min="4102" max="4102" width="8.5703125" style="2" customWidth="1"/>
    <col min="4103" max="4103" width="13.42578125" style="2" customWidth="1"/>
    <col min="4104" max="4104" width="13.28515625" style="2" customWidth="1"/>
    <col min="4105" max="4105" width="12.28515625" style="2" customWidth="1"/>
    <col min="4106" max="4106" width="2" style="2" customWidth="1"/>
    <col min="4107" max="4352" width="9.140625" style="2"/>
    <col min="4353" max="4353" width="2.5703125" style="2" customWidth="1"/>
    <col min="4354" max="4354" width="11.28515625" style="2" customWidth="1"/>
    <col min="4355" max="4355" width="19.85546875" style="2" customWidth="1"/>
    <col min="4356" max="4356" width="12.140625" style="2" customWidth="1"/>
    <col min="4357" max="4357" width="7.5703125" style="2" customWidth="1"/>
    <col min="4358" max="4358" width="8.5703125" style="2" customWidth="1"/>
    <col min="4359" max="4359" width="13.42578125" style="2" customWidth="1"/>
    <col min="4360" max="4360" width="13.28515625" style="2" customWidth="1"/>
    <col min="4361" max="4361" width="12.28515625" style="2" customWidth="1"/>
    <col min="4362" max="4362" width="2" style="2" customWidth="1"/>
    <col min="4363" max="4608" width="9.140625" style="2"/>
    <col min="4609" max="4609" width="2.5703125" style="2" customWidth="1"/>
    <col min="4610" max="4610" width="11.28515625" style="2" customWidth="1"/>
    <col min="4611" max="4611" width="19.85546875" style="2" customWidth="1"/>
    <col min="4612" max="4612" width="12.140625" style="2" customWidth="1"/>
    <col min="4613" max="4613" width="7.5703125" style="2" customWidth="1"/>
    <col min="4614" max="4614" width="8.5703125" style="2" customWidth="1"/>
    <col min="4615" max="4615" width="13.42578125" style="2" customWidth="1"/>
    <col min="4616" max="4616" width="13.28515625" style="2" customWidth="1"/>
    <col min="4617" max="4617" width="12.28515625" style="2" customWidth="1"/>
    <col min="4618" max="4618" width="2" style="2" customWidth="1"/>
    <col min="4619" max="4864" width="9.140625" style="2"/>
    <col min="4865" max="4865" width="2.5703125" style="2" customWidth="1"/>
    <col min="4866" max="4866" width="11.28515625" style="2" customWidth="1"/>
    <col min="4867" max="4867" width="19.85546875" style="2" customWidth="1"/>
    <col min="4868" max="4868" width="12.140625" style="2" customWidth="1"/>
    <col min="4869" max="4869" width="7.5703125" style="2" customWidth="1"/>
    <col min="4870" max="4870" width="8.5703125" style="2" customWidth="1"/>
    <col min="4871" max="4871" width="13.42578125" style="2" customWidth="1"/>
    <col min="4872" max="4872" width="13.28515625" style="2" customWidth="1"/>
    <col min="4873" max="4873" width="12.28515625" style="2" customWidth="1"/>
    <col min="4874" max="4874" width="2" style="2" customWidth="1"/>
    <col min="4875" max="5120" width="9.140625" style="2"/>
    <col min="5121" max="5121" width="2.5703125" style="2" customWidth="1"/>
    <col min="5122" max="5122" width="11.28515625" style="2" customWidth="1"/>
    <col min="5123" max="5123" width="19.85546875" style="2" customWidth="1"/>
    <col min="5124" max="5124" width="12.140625" style="2" customWidth="1"/>
    <col min="5125" max="5125" width="7.5703125" style="2" customWidth="1"/>
    <col min="5126" max="5126" width="8.5703125" style="2" customWidth="1"/>
    <col min="5127" max="5127" width="13.42578125" style="2" customWidth="1"/>
    <col min="5128" max="5128" width="13.28515625" style="2" customWidth="1"/>
    <col min="5129" max="5129" width="12.28515625" style="2" customWidth="1"/>
    <col min="5130" max="5130" width="2" style="2" customWidth="1"/>
    <col min="5131" max="5376" width="9.140625" style="2"/>
    <col min="5377" max="5377" width="2.5703125" style="2" customWidth="1"/>
    <col min="5378" max="5378" width="11.28515625" style="2" customWidth="1"/>
    <col min="5379" max="5379" width="19.85546875" style="2" customWidth="1"/>
    <col min="5380" max="5380" width="12.140625" style="2" customWidth="1"/>
    <col min="5381" max="5381" width="7.5703125" style="2" customWidth="1"/>
    <col min="5382" max="5382" width="8.5703125" style="2" customWidth="1"/>
    <col min="5383" max="5383" width="13.42578125" style="2" customWidth="1"/>
    <col min="5384" max="5384" width="13.28515625" style="2" customWidth="1"/>
    <col min="5385" max="5385" width="12.28515625" style="2" customWidth="1"/>
    <col min="5386" max="5386" width="2" style="2" customWidth="1"/>
    <col min="5387" max="5632" width="9.140625" style="2"/>
    <col min="5633" max="5633" width="2.5703125" style="2" customWidth="1"/>
    <col min="5634" max="5634" width="11.28515625" style="2" customWidth="1"/>
    <col min="5635" max="5635" width="19.85546875" style="2" customWidth="1"/>
    <col min="5636" max="5636" width="12.140625" style="2" customWidth="1"/>
    <col min="5637" max="5637" width="7.5703125" style="2" customWidth="1"/>
    <col min="5638" max="5638" width="8.5703125" style="2" customWidth="1"/>
    <col min="5639" max="5639" width="13.42578125" style="2" customWidth="1"/>
    <col min="5640" max="5640" width="13.28515625" style="2" customWidth="1"/>
    <col min="5641" max="5641" width="12.28515625" style="2" customWidth="1"/>
    <col min="5642" max="5642" width="2" style="2" customWidth="1"/>
    <col min="5643" max="5888" width="9.140625" style="2"/>
    <col min="5889" max="5889" width="2.5703125" style="2" customWidth="1"/>
    <col min="5890" max="5890" width="11.28515625" style="2" customWidth="1"/>
    <col min="5891" max="5891" width="19.85546875" style="2" customWidth="1"/>
    <col min="5892" max="5892" width="12.140625" style="2" customWidth="1"/>
    <col min="5893" max="5893" width="7.5703125" style="2" customWidth="1"/>
    <col min="5894" max="5894" width="8.5703125" style="2" customWidth="1"/>
    <col min="5895" max="5895" width="13.42578125" style="2" customWidth="1"/>
    <col min="5896" max="5896" width="13.28515625" style="2" customWidth="1"/>
    <col min="5897" max="5897" width="12.28515625" style="2" customWidth="1"/>
    <col min="5898" max="5898" width="2" style="2" customWidth="1"/>
    <col min="5899" max="6144" width="9.140625" style="2"/>
    <col min="6145" max="6145" width="2.5703125" style="2" customWidth="1"/>
    <col min="6146" max="6146" width="11.28515625" style="2" customWidth="1"/>
    <col min="6147" max="6147" width="19.85546875" style="2" customWidth="1"/>
    <col min="6148" max="6148" width="12.140625" style="2" customWidth="1"/>
    <col min="6149" max="6149" width="7.5703125" style="2" customWidth="1"/>
    <col min="6150" max="6150" width="8.5703125" style="2" customWidth="1"/>
    <col min="6151" max="6151" width="13.42578125" style="2" customWidth="1"/>
    <col min="6152" max="6152" width="13.28515625" style="2" customWidth="1"/>
    <col min="6153" max="6153" width="12.28515625" style="2" customWidth="1"/>
    <col min="6154" max="6154" width="2" style="2" customWidth="1"/>
    <col min="6155" max="6400" width="9.140625" style="2"/>
    <col min="6401" max="6401" width="2.5703125" style="2" customWidth="1"/>
    <col min="6402" max="6402" width="11.28515625" style="2" customWidth="1"/>
    <col min="6403" max="6403" width="19.85546875" style="2" customWidth="1"/>
    <col min="6404" max="6404" width="12.140625" style="2" customWidth="1"/>
    <col min="6405" max="6405" width="7.5703125" style="2" customWidth="1"/>
    <col min="6406" max="6406" width="8.5703125" style="2" customWidth="1"/>
    <col min="6407" max="6407" width="13.42578125" style="2" customWidth="1"/>
    <col min="6408" max="6408" width="13.28515625" style="2" customWidth="1"/>
    <col min="6409" max="6409" width="12.28515625" style="2" customWidth="1"/>
    <col min="6410" max="6410" width="2" style="2" customWidth="1"/>
    <col min="6411" max="6656" width="9.140625" style="2"/>
    <col min="6657" max="6657" width="2.5703125" style="2" customWidth="1"/>
    <col min="6658" max="6658" width="11.28515625" style="2" customWidth="1"/>
    <col min="6659" max="6659" width="19.85546875" style="2" customWidth="1"/>
    <col min="6660" max="6660" width="12.140625" style="2" customWidth="1"/>
    <col min="6661" max="6661" width="7.5703125" style="2" customWidth="1"/>
    <col min="6662" max="6662" width="8.5703125" style="2" customWidth="1"/>
    <col min="6663" max="6663" width="13.42578125" style="2" customWidth="1"/>
    <col min="6664" max="6664" width="13.28515625" style="2" customWidth="1"/>
    <col min="6665" max="6665" width="12.28515625" style="2" customWidth="1"/>
    <col min="6666" max="6666" width="2" style="2" customWidth="1"/>
    <col min="6667" max="6912" width="9.140625" style="2"/>
    <col min="6913" max="6913" width="2.5703125" style="2" customWidth="1"/>
    <col min="6914" max="6914" width="11.28515625" style="2" customWidth="1"/>
    <col min="6915" max="6915" width="19.85546875" style="2" customWidth="1"/>
    <col min="6916" max="6916" width="12.140625" style="2" customWidth="1"/>
    <col min="6917" max="6917" width="7.5703125" style="2" customWidth="1"/>
    <col min="6918" max="6918" width="8.5703125" style="2" customWidth="1"/>
    <col min="6919" max="6919" width="13.42578125" style="2" customWidth="1"/>
    <col min="6920" max="6920" width="13.28515625" style="2" customWidth="1"/>
    <col min="6921" max="6921" width="12.28515625" style="2" customWidth="1"/>
    <col min="6922" max="6922" width="2" style="2" customWidth="1"/>
    <col min="6923" max="7168" width="9.140625" style="2"/>
    <col min="7169" max="7169" width="2.5703125" style="2" customWidth="1"/>
    <col min="7170" max="7170" width="11.28515625" style="2" customWidth="1"/>
    <col min="7171" max="7171" width="19.85546875" style="2" customWidth="1"/>
    <col min="7172" max="7172" width="12.140625" style="2" customWidth="1"/>
    <col min="7173" max="7173" width="7.5703125" style="2" customWidth="1"/>
    <col min="7174" max="7174" width="8.5703125" style="2" customWidth="1"/>
    <col min="7175" max="7175" width="13.42578125" style="2" customWidth="1"/>
    <col min="7176" max="7176" width="13.28515625" style="2" customWidth="1"/>
    <col min="7177" max="7177" width="12.28515625" style="2" customWidth="1"/>
    <col min="7178" max="7178" width="2" style="2" customWidth="1"/>
    <col min="7179" max="7424" width="9.140625" style="2"/>
    <col min="7425" max="7425" width="2.5703125" style="2" customWidth="1"/>
    <col min="7426" max="7426" width="11.28515625" style="2" customWidth="1"/>
    <col min="7427" max="7427" width="19.85546875" style="2" customWidth="1"/>
    <col min="7428" max="7428" width="12.140625" style="2" customWidth="1"/>
    <col min="7429" max="7429" width="7.5703125" style="2" customWidth="1"/>
    <col min="7430" max="7430" width="8.5703125" style="2" customWidth="1"/>
    <col min="7431" max="7431" width="13.42578125" style="2" customWidth="1"/>
    <col min="7432" max="7432" width="13.28515625" style="2" customWidth="1"/>
    <col min="7433" max="7433" width="12.28515625" style="2" customWidth="1"/>
    <col min="7434" max="7434" width="2" style="2" customWidth="1"/>
    <col min="7435" max="7680" width="9.140625" style="2"/>
    <col min="7681" max="7681" width="2.5703125" style="2" customWidth="1"/>
    <col min="7682" max="7682" width="11.28515625" style="2" customWidth="1"/>
    <col min="7683" max="7683" width="19.85546875" style="2" customWidth="1"/>
    <col min="7684" max="7684" width="12.140625" style="2" customWidth="1"/>
    <col min="7685" max="7685" width="7.5703125" style="2" customWidth="1"/>
    <col min="7686" max="7686" width="8.5703125" style="2" customWidth="1"/>
    <col min="7687" max="7687" width="13.42578125" style="2" customWidth="1"/>
    <col min="7688" max="7688" width="13.28515625" style="2" customWidth="1"/>
    <col min="7689" max="7689" width="12.28515625" style="2" customWidth="1"/>
    <col min="7690" max="7690" width="2" style="2" customWidth="1"/>
    <col min="7691" max="7936" width="9.140625" style="2"/>
    <col min="7937" max="7937" width="2.5703125" style="2" customWidth="1"/>
    <col min="7938" max="7938" width="11.28515625" style="2" customWidth="1"/>
    <col min="7939" max="7939" width="19.85546875" style="2" customWidth="1"/>
    <col min="7940" max="7940" width="12.140625" style="2" customWidth="1"/>
    <col min="7941" max="7941" width="7.5703125" style="2" customWidth="1"/>
    <col min="7942" max="7942" width="8.5703125" style="2" customWidth="1"/>
    <col min="7943" max="7943" width="13.42578125" style="2" customWidth="1"/>
    <col min="7944" max="7944" width="13.28515625" style="2" customWidth="1"/>
    <col min="7945" max="7945" width="12.28515625" style="2" customWidth="1"/>
    <col min="7946" max="7946" width="2" style="2" customWidth="1"/>
    <col min="7947" max="8192" width="9.140625" style="2"/>
    <col min="8193" max="8193" width="2.5703125" style="2" customWidth="1"/>
    <col min="8194" max="8194" width="11.28515625" style="2" customWidth="1"/>
    <col min="8195" max="8195" width="19.85546875" style="2" customWidth="1"/>
    <col min="8196" max="8196" width="12.140625" style="2" customWidth="1"/>
    <col min="8197" max="8197" width="7.5703125" style="2" customWidth="1"/>
    <col min="8198" max="8198" width="8.5703125" style="2" customWidth="1"/>
    <col min="8199" max="8199" width="13.42578125" style="2" customWidth="1"/>
    <col min="8200" max="8200" width="13.28515625" style="2" customWidth="1"/>
    <col min="8201" max="8201" width="12.28515625" style="2" customWidth="1"/>
    <col min="8202" max="8202" width="2" style="2" customWidth="1"/>
    <col min="8203" max="8448" width="9.140625" style="2"/>
    <col min="8449" max="8449" width="2.5703125" style="2" customWidth="1"/>
    <col min="8450" max="8450" width="11.28515625" style="2" customWidth="1"/>
    <col min="8451" max="8451" width="19.85546875" style="2" customWidth="1"/>
    <col min="8452" max="8452" width="12.140625" style="2" customWidth="1"/>
    <col min="8453" max="8453" width="7.5703125" style="2" customWidth="1"/>
    <col min="8454" max="8454" width="8.5703125" style="2" customWidth="1"/>
    <col min="8455" max="8455" width="13.42578125" style="2" customWidth="1"/>
    <col min="8456" max="8456" width="13.28515625" style="2" customWidth="1"/>
    <col min="8457" max="8457" width="12.28515625" style="2" customWidth="1"/>
    <col min="8458" max="8458" width="2" style="2" customWidth="1"/>
    <col min="8459" max="8704" width="9.140625" style="2"/>
    <col min="8705" max="8705" width="2.5703125" style="2" customWidth="1"/>
    <col min="8706" max="8706" width="11.28515625" style="2" customWidth="1"/>
    <col min="8707" max="8707" width="19.85546875" style="2" customWidth="1"/>
    <col min="8708" max="8708" width="12.140625" style="2" customWidth="1"/>
    <col min="8709" max="8709" width="7.5703125" style="2" customWidth="1"/>
    <col min="8710" max="8710" width="8.5703125" style="2" customWidth="1"/>
    <col min="8711" max="8711" width="13.42578125" style="2" customWidth="1"/>
    <col min="8712" max="8712" width="13.28515625" style="2" customWidth="1"/>
    <col min="8713" max="8713" width="12.28515625" style="2" customWidth="1"/>
    <col min="8714" max="8714" width="2" style="2" customWidth="1"/>
    <col min="8715" max="8960" width="9.140625" style="2"/>
    <col min="8961" max="8961" width="2.5703125" style="2" customWidth="1"/>
    <col min="8962" max="8962" width="11.28515625" style="2" customWidth="1"/>
    <col min="8963" max="8963" width="19.85546875" style="2" customWidth="1"/>
    <col min="8964" max="8964" width="12.140625" style="2" customWidth="1"/>
    <col min="8965" max="8965" width="7.5703125" style="2" customWidth="1"/>
    <col min="8966" max="8966" width="8.5703125" style="2" customWidth="1"/>
    <col min="8967" max="8967" width="13.42578125" style="2" customWidth="1"/>
    <col min="8968" max="8968" width="13.28515625" style="2" customWidth="1"/>
    <col min="8969" max="8969" width="12.28515625" style="2" customWidth="1"/>
    <col min="8970" max="8970" width="2" style="2" customWidth="1"/>
    <col min="8971" max="9216" width="9.140625" style="2"/>
    <col min="9217" max="9217" width="2.5703125" style="2" customWidth="1"/>
    <col min="9218" max="9218" width="11.28515625" style="2" customWidth="1"/>
    <col min="9219" max="9219" width="19.85546875" style="2" customWidth="1"/>
    <col min="9220" max="9220" width="12.140625" style="2" customWidth="1"/>
    <col min="9221" max="9221" width="7.5703125" style="2" customWidth="1"/>
    <col min="9222" max="9222" width="8.5703125" style="2" customWidth="1"/>
    <col min="9223" max="9223" width="13.42578125" style="2" customWidth="1"/>
    <col min="9224" max="9224" width="13.28515625" style="2" customWidth="1"/>
    <col min="9225" max="9225" width="12.28515625" style="2" customWidth="1"/>
    <col min="9226" max="9226" width="2" style="2" customWidth="1"/>
    <col min="9227" max="9472" width="9.140625" style="2"/>
    <col min="9473" max="9473" width="2.5703125" style="2" customWidth="1"/>
    <col min="9474" max="9474" width="11.28515625" style="2" customWidth="1"/>
    <col min="9475" max="9475" width="19.85546875" style="2" customWidth="1"/>
    <col min="9476" max="9476" width="12.140625" style="2" customWidth="1"/>
    <col min="9477" max="9477" width="7.5703125" style="2" customWidth="1"/>
    <col min="9478" max="9478" width="8.5703125" style="2" customWidth="1"/>
    <col min="9479" max="9479" width="13.42578125" style="2" customWidth="1"/>
    <col min="9480" max="9480" width="13.28515625" style="2" customWidth="1"/>
    <col min="9481" max="9481" width="12.28515625" style="2" customWidth="1"/>
    <col min="9482" max="9482" width="2" style="2" customWidth="1"/>
    <col min="9483" max="9728" width="9.140625" style="2"/>
    <col min="9729" max="9729" width="2.5703125" style="2" customWidth="1"/>
    <col min="9730" max="9730" width="11.28515625" style="2" customWidth="1"/>
    <col min="9731" max="9731" width="19.85546875" style="2" customWidth="1"/>
    <col min="9732" max="9732" width="12.140625" style="2" customWidth="1"/>
    <col min="9733" max="9733" width="7.5703125" style="2" customWidth="1"/>
    <col min="9734" max="9734" width="8.5703125" style="2" customWidth="1"/>
    <col min="9735" max="9735" width="13.42578125" style="2" customWidth="1"/>
    <col min="9736" max="9736" width="13.28515625" style="2" customWidth="1"/>
    <col min="9737" max="9737" width="12.28515625" style="2" customWidth="1"/>
    <col min="9738" max="9738" width="2" style="2" customWidth="1"/>
    <col min="9739" max="9984" width="9.140625" style="2"/>
    <col min="9985" max="9985" width="2.5703125" style="2" customWidth="1"/>
    <col min="9986" max="9986" width="11.28515625" style="2" customWidth="1"/>
    <col min="9987" max="9987" width="19.85546875" style="2" customWidth="1"/>
    <col min="9988" max="9988" width="12.140625" style="2" customWidth="1"/>
    <col min="9989" max="9989" width="7.5703125" style="2" customWidth="1"/>
    <col min="9990" max="9990" width="8.5703125" style="2" customWidth="1"/>
    <col min="9991" max="9991" width="13.42578125" style="2" customWidth="1"/>
    <col min="9992" max="9992" width="13.28515625" style="2" customWidth="1"/>
    <col min="9993" max="9993" width="12.28515625" style="2" customWidth="1"/>
    <col min="9994" max="9994" width="2" style="2" customWidth="1"/>
    <col min="9995" max="10240" width="9.140625" style="2"/>
    <col min="10241" max="10241" width="2.5703125" style="2" customWidth="1"/>
    <col min="10242" max="10242" width="11.28515625" style="2" customWidth="1"/>
    <col min="10243" max="10243" width="19.85546875" style="2" customWidth="1"/>
    <col min="10244" max="10244" width="12.140625" style="2" customWidth="1"/>
    <col min="10245" max="10245" width="7.5703125" style="2" customWidth="1"/>
    <col min="10246" max="10246" width="8.5703125" style="2" customWidth="1"/>
    <col min="10247" max="10247" width="13.42578125" style="2" customWidth="1"/>
    <col min="10248" max="10248" width="13.28515625" style="2" customWidth="1"/>
    <col min="10249" max="10249" width="12.28515625" style="2" customWidth="1"/>
    <col min="10250" max="10250" width="2" style="2" customWidth="1"/>
    <col min="10251" max="10496" width="9.140625" style="2"/>
    <col min="10497" max="10497" width="2.5703125" style="2" customWidth="1"/>
    <col min="10498" max="10498" width="11.28515625" style="2" customWidth="1"/>
    <col min="10499" max="10499" width="19.85546875" style="2" customWidth="1"/>
    <col min="10500" max="10500" width="12.140625" style="2" customWidth="1"/>
    <col min="10501" max="10501" width="7.5703125" style="2" customWidth="1"/>
    <col min="10502" max="10502" width="8.5703125" style="2" customWidth="1"/>
    <col min="10503" max="10503" width="13.42578125" style="2" customWidth="1"/>
    <col min="10504" max="10504" width="13.28515625" style="2" customWidth="1"/>
    <col min="10505" max="10505" width="12.28515625" style="2" customWidth="1"/>
    <col min="10506" max="10506" width="2" style="2" customWidth="1"/>
    <col min="10507" max="10752" width="9.140625" style="2"/>
    <col min="10753" max="10753" width="2.5703125" style="2" customWidth="1"/>
    <col min="10754" max="10754" width="11.28515625" style="2" customWidth="1"/>
    <col min="10755" max="10755" width="19.85546875" style="2" customWidth="1"/>
    <col min="10756" max="10756" width="12.140625" style="2" customWidth="1"/>
    <col min="10757" max="10757" width="7.5703125" style="2" customWidth="1"/>
    <col min="10758" max="10758" width="8.5703125" style="2" customWidth="1"/>
    <col min="10759" max="10759" width="13.42578125" style="2" customWidth="1"/>
    <col min="10760" max="10760" width="13.28515625" style="2" customWidth="1"/>
    <col min="10761" max="10761" width="12.28515625" style="2" customWidth="1"/>
    <col min="10762" max="10762" width="2" style="2" customWidth="1"/>
    <col min="10763" max="11008" width="9.140625" style="2"/>
    <col min="11009" max="11009" width="2.5703125" style="2" customWidth="1"/>
    <col min="11010" max="11010" width="11.28515625" style="2" customWidth="1"/>
    <col min="11011" max="11011" width="19.85546875" style="2" customWidth="1"/>
    <col min="11012" max="11012" width="12.140625" style="2" customWidth="1"/>
    <col min="11013" max="11013" width="7.5703125" style="2" customWidth="1"/>
    <col min="11014" max="11014" width="8.5703125" style="2" customWidth="1"/>
    <col min="11015" max="11015" width="13.42578125" style="2" customWidth="1"/>
    <col min="11016" max="11016" width="13.28515625" style="2" customWidth="1"/>
    <col min="11017" max="11017" width="12.28515625" style="2" customWidth="1"/>
    <col min="11018" max="11018" width="2" style="2" customWidth="1"/>
    <col min="11019" max="11264" width="9.140625" style="2"/>
    <col min="11265" max="11265" width="2.5703125" style="2" customWidth="1"/>
    <col min="11266" max="11266" width="11.28515625" style="2" customWidth="1"/>
    <col min="11267" max="11267" width="19.85546875" style="2" customWidth="1"/>
    <col min="11268" max="11268" width="12.140625" style="2" customWidth="1"/>
    <col min="11269" max="11269" width="7.5703125" style="2" customWidth="1"/>
    <col min="11270" max="11270" width="8.5703125" style="2" customWidth="1"/>
    <col min="11271" max="11271" width="13.42578125" style="2" customWidth="1"/>
    <col min="11272" max="11272" width="13.28515625" style="2" customWidth="1"/>
    <col min="11273" max="11273" width="12.28515625" style="2" customWidth="1"/>
    <col min="11274" max="11274" width="2" style="2" customWidth="1"/>
    <col min="11275" max="11520" width="9.140625" style="2"/>
    <col min="11521" max="11521" width="2.5703125" style="2" customWidth="1"/>
    <col min="11522" max="11522" width="11.28515625" style="2" customWidth="1"/>
    <col min="11523" max="11523" width="19.85546875" style="2" customWidth="1"/>
    <col min="11524" max="11524" width="12.140625" style="2" customWidth="1"/>
    <col min="11525" max="11525" width="7.5703125" style="2" customWidth="1"/>
    <col min="11526" max="11526" width="8.5703125" style="2" customWidth="1"/>
    <col min="11527" max="11527" width="13.42578125" style="2" customWidth="1"/>
    <col min="11528" max="11528" width="13.28515625" style="2" customWidth="1"/>
    <col min="11529" max="11529" width="12.28515625" style="2" customWidth="1"/>
    <col min="11530" max="11530" width="2" style="2" customWidth="1"/>
    <col min="11531" max="11776" width="9.140625" style="2"/>
    <col min="11777" max="11777" width="2.5703125" style="2" customWidth="1"/>
    <col min="11778" max="11778" width="11.28515625" style="2" customWidth="1"/>
    <col min="11779" max="11779" width="19.85546875" style="2" customWidth="1"/>
    <col min="11780" max="11780" width="12.140625" style="2" customWidth="1"/>
    <col min="11781" max="11781" width="7.5703125" style="2" customWidth="1"/>
    <col min="11782" max="11782" width="8.5703125" style="2" customWidth="1"/>
    <col min="11783" max="11783" width="13.42578125" style="2" customWidth="1"/>
    <col min="11784" max="11784" width="13.28515625" style="2" customWidth="1"/>
    <col min="11785" max="11785" width="12.28515625" style="2" customWidth="1"/>
    <col min="11786" max="11786" width="2" style="2" customWidth="1"/>
    <col min="11787" max="12032" width="9.140625" style="2"/>
    <col min="12033" max="12033" width="2.5703125" style="2" customWidth="1"/>
    <col min="12034" max="12034" width="11.28515625" style="2" customWidth="1"/>
    <col min="12035" max="12035" width="19.85546875" style="2" customWidth="1"/>
    <col min="12036" max="12036" width="12.140625" style="2" customWidth="1"/>
    <col min="12037" max="12037" width="7.5703125" style="2" customWidth="1"/>
    <col min="12038" max="12038" width="8.5703125" style="2" customWidth="1"/>
    <col min="12039" max="12039" width="13.42578125" style="2" customWidth="1"/>
    <col min="12040" max="12040" width="13.28515625" style="2" customWidth="1"/>
    <col min="12041" max="12041" width="12.28515625" style="2" customWidth="1"/>
    <col min="12042" max="12042" width="2" style="2" customWidth="1"/>
    <col min="12043" max="12288" width="9.140625" style="2"/>
    <col min="12289" max="12289" width="2.5703125" style="2" customWidth="1"/>
    <col min="12290" max="12290" width="11.28515625" style="2" customWidth="1"/>
    <col min="12291" max="12291" width="19.85546875" style="2" customWidth="1"/>
    <col min="12292" max="12292" width="12.140625" style="2" customWidth="1"/>
    <col min="12293" max="12293" width="7.5703125" style="2" customWidth="1"/>
    <col min="12294" max="12294" width="8.5703125" style="2" customWidth="1"/>
    <col min="12295" max="12295" width="13.42578125" style="2" customWidth="1"/>
    <col min="12296" max="12296" width="13.28515625" style="2" customWidth="1"/>
    <col min="12297" max="12297" width="12.28515625" style="2" customWidth="1"/>
    <col min="12298" max="12298" width="2" style="2" customWidth="1"/>
    <col min="12299" max="12544" width="9.140625" style="2"/>
    <col min="12545" max="12545" width="2.5703125" style="2" customWidth="1"/>
    <col min="12546" max="12546" width="11.28515625" style="2" customWidth="1"/>
    <col min="12547" max="12547" width="19.85546875" style="2" customWidth="1"/>
    <col min="12548" max="12548" width="12.140625" style="2" customWidth="1"/>
    <col min="12549" max="12549" width="7.5703125" style="2" customWidth="1"/>
    <col min="12550" max="12550" width="8.5703125" style="2" customWidth="1"/>
    <col min="12551" max="12551" width="13.42578125" style="2" customWidth="1"/>
    <col min="12552" max="12552" width="13.28515625" style="2" customWidth="1"/>
    <col min="12553" max="12553" width="12.28515625" style="2" customWidth="1"/>
    <col min="12554" max="12554" width="2" style="2" customWidth="1"/>
    <col min="12555" max="12800" width="9.140625" style="2"/>
    <col min="12801" max="12801" width="2.5703125" style="2" customWidth="1"/>
    <col min="12802" max="12802" width="11.28515625" style="2" customWidth="1"/>
    <col min="12803" max="12803" width="19.85546875" style="2" customWidth="1"/>
    <col min="12804" max="12804" width="12.140625" style="2" customWidth="1"/>
    <col min="12805" max="12805" width="7.5703125" style="2" customWidth="1"/>
    <col min="12806" max="12806" width="8.5703125" style="2" customWidth="1"/>
    <col min="12807" max="12807" width="13.42578125" style="2" customWidth="1"/>
    <col min="12808" max="12808" width="13.28515625" style="2" customWidth="1"/>
    <col min="12809" max="12809" width="12.28515625" style="2" customWidth="1"/>
    <col min="12810" max="12810" width="2" style="2" customWidth="1"/>
    <col min="12811" max="13056" width="9.140625" style="2"/>
    <col min="13057" max="13057" width="2.5703125" style="2" customWidth="1"/>
    <col min="13058" max="13058" width="11.28515625" style="2" customWidth="1"/>
    <col min="13059" max="13059" width="19.85546875" style="2" customWidth="1"/>
    <col min="13060" max="13060" width="12.140625" style="2" customWidth="1"/>
    <col min="13061" max="13061" width="7.5703125" style="2" customWidth="1"/>
    <col min="13062" max="13062" width="8.5703125" style="2" customWidth="1"/>
    <col min="13063" max="13063" width="13.42578125" style="2" customWidth="1"/>
    <col min="13064" max="13064" width="13.28515625" style="2" customWidth="1"/>
    <col min="13065" max="13065" width="12.28515625" style="2" customWidth="1"/>
    <col min="13066" max="13066" width="2" style="2" customWidth="1"/>
    <col min="13067" max="13312" width="9.140625" style="2"/>
    <col min="13313" max="13313" width="2.5703125" style="2" customWidth="1"/>
    <col min="13314" max="13314" width="11.28515625" style="2" customWidth="1"/>
    <col min="13315" max="13315" width="19.85546875" style="2" customWidth="1"/>
    <col min="13316" max="13316" width="12.140625" style="2" customWidth="1"/>
    <col min="13317" max="13317" width="7.5703125" style="2" customWidth="1"/>
    <col min="13318" max="13318" width="8.5703125" style="2" customWidth="1"/>
    <col min="13319" max="13319" width="13.42578125" style="2" customWidth="1"/>
    <col min="13320" max="13320" width="13.28515625" style="2" customWidth="1"/>
    <col min="13321" max="13321" width="12.28515625" style="2" customWidth="1"/>
    <col min="13322" max="13322" width="2" style="2" customWidth="1"/>
    <col min="13323" max="13568" width="9.140625" style="2"/>
    <col min="13569" max="13569" width="2.5703125" style="2" customWidth="1"/>
    <col min="13570" max="13570" width="11.28515625" style="2" customWidth="1"/>
    <col min="13571" max="13571" width="19.85546875" style="2" customWidth="1"/>
    <col min="13572" max="13572" width="12.140625" style="2" customWidth="1"/>
    <col min="13573" max="13573" width="7.5703125" style="2" customWidth="1"/>
    <col min="13574" max="13574" width="8.5703125" style="2" customWidth="1"/>
    <col min="13575" max="13575" width="13.42578125" style="2" customWidth="1"/>
    <col min="13576" max="13576" width="13.28515625" style="2" customWidth="1"/>
    <col min="13577" max="13577" width="12.28515625" style="2" customWidth="1"/>
    <col min="13578" max="13578" width="2" style="2" customWidth="1"/>
    <col min="13579" max="13824" width="9.140625" style="2"/>
    <col min="13825" max="13825" width="2.5703125" style="2" customWidth="1"/>
    <col min="13826" max="13826" width="11.28515625" style="2" customWidth="1"/>
    <col min="13827" max="13827" width="19.85546875" style="2" customWidth="1"/>
    <col min="13828" max="13828" width="12.140625" style="2" customWidth="1"/>
    <col min="13829" max="13829" width="7.5703125" style="2" customWidth="1"/>
    <col min="13830" max="13830" width="8.5703125" style="2" customWidth="1"/>
    <col min="13831" max="13831" width="13.42578125" style="2" customWidth="1"/>
    <col min="13832" max="13832" width="13.28515625" style="2" customWidth="1"/>
    <col min="13833" max="13833" width="12.28515625" style="2" customWidth="1"/>
    <col min="13834" max="13834" width="2" style="2" customWidth="1"/>
    <col min="13835" max="14080" width="9.140625" style="2"/>
    <col min="14081" max="14081" width="2.5703125" style="2" customWidth="1"/>
    <col min="14082" max="14082" width="11.28515625" style="2" customWidth="1"/>
    <col min="14083" max="14083" width="19.85546875" style="2" customWidth="1"/>
    <col min="14084" max="14084" width="12.140625" style="2" customWidth="1"/>
    <col min="14085" max="14085" width="7.5703125" style="2" customWidth="1"/>
    <col min="14086" max="14086" width="8.5703125" style="2" customWidth="1"/>
    <col min="14087" max="14087" width="13.42578125" style="2" customWidth="1"/>
    <col min="14088" max="14088" width="13.28515625" style="2" customWidth="1"/>
    <col min="14089" max="14089" width="12.28515625" style="2" customWidth="1"/>
    <col min="14090" max="14090" width="2" style="2" customWidth="1"/>
    <col min="14091" max="14336" width="9.140625" style="2"/>
    <col min="14337" max="14337" width="2.5703125" style="2" customWidth="1"/>
    <col min="14338" max="14338" width="11.28515625" style="2" customWidth="1"/>
    <col min="14339" max="14339" width="19.85546875" style="2" customWidth="1"/>
    <col min="14340" max="14340" width="12.140625" style="2" customWidth="1"/>
    <col min="14341" max="14341" width="7.5703125" style="2" customWidth="1"/>
    <col min="14342" max="14342" width="8.5703125" style="2" customWidth="1"/>
    <col min="14343" max="14343" width="13.42578125" style="2" customWidth="1"/>
    <col min="14344" max="14344" width="13.28515625" style="2" customWidth="1"/>
    <col min="14345" max="14345" width="12.28515625" style="2" customWidth="1"/>
    <col min="14346" max="14346" width="2" style="2" customWidth="1"/>
    <col min="14347" max="14592" width="9.140625" style="2"/>
    <col min="14593" max="14593" width="2.5703125" style="2" customWidth="1"/>
    <col min="14594" max="14594" width="11.28515625" style="2" customWidth="1"/>
    <col min="14595" max="14595" width="19.85546875" style="2" customWidth="1"/>
    <col min="14596" max="14596" width="12.140625" style="2" customWidth="1"/>
    <col min="14597" max="14597" width="7.5703125" style="2" customWidth="1"/>
    <col min="14598" max="14598" width="8.5703125" style="2" customWidth="1"/>
    <col min="14599" max="14599" width="13.42578125" style="2" customWidth="1"/>
    <col min="14600" max="14600" width="13.28515625" style="2" customWidth="1"/>
    <col min="14601" max="14601" width="12.28515625" style="2" customWidth="1"/>
    <col min="14602" max="14602" width="2" style="2" customWidth="1"/>
    <col min="14603" max="14848" width="9.140625" style="2"/>
    <col min="14849" max="14849" width="2.5703125" style="2" customWidth="1"/>
    <col min="14850" max="14850" width="11.28515625" style="2" customWidth="1"/>
    <col min="14851" max="14851" width="19.85546875" style="2" customWidth="1"/>
    <col min="14852" max="14852" width="12.140625" style="2" customWidth="1"/>
    <col min="14853" max="14853" width="7.5703125" style="2" customWidth="1"/>
    <col min="14854" max="14854" width="8.5703125" style="2" customWidth="1"/>
    <col min="14855" max="14855" width="13.42578125" style="2" customWidth="1"/>
    <col min="14856" max="14856" width="13.28515625" style="2" customWidth="1"/>
    <col min="14857" max="14857" width="12.28515625" style="2" customWidth="1"/>
    <col min="14858" max="14858" width="2" style="2" customWidth="1"/>
    <col min="14859" max="15104" width="9.140625" style="2"/>
    <col min="15105" max="15105" width="2.5703125" style="2" customWidth="1"/>
    <col min="15106" max="15106" width="11.28515625" style="2" customWidth="1"/>
    <col min="15107" max="15107" width="19.85546875" style="2" customWidth="1"/>
    <col min="15108" max="15108" width="12.140625" style="2" customWidth="1"/>
    <col min="15109" max="15109" width="7.5703125" style="2" customWidth="1"/>
    <col min="15110" max="15110" width="8.5703125" style="2" customWidth="1"/>
    <col min="15111" max="15111" width="13.42578125" style="2" customWidth="1"/>
    <col min="15112" max="15112" width="13.28515625" style="2" customWidth="1"/>
    <col min="15113" max="15113" width="12.28515625" style="2" customWidth="1"/>
    <col min="15114" max="15114" width="2" style="2" customWidth="1"/>
    <col min="15115" max="15360" width="9.140625" style="2"/>
    <col min="15361" max="15361" width="2.5703125" style="2" customWidth="1"/>
    <col min="15362" max="15362" width="11.28515625" style="2" customWidth="1"/>
    <col min="15363" max="15363" width="19.85546875" style="2" customWidth="1"/>
    <col min="15364" max="15364" width="12.140625" style="2" customWidth="1"/>
    <col min="15365" max="15365" width="7.5703125" style="2" customWidth="1"/>
    <col min="15366" max="15366" width="8.5703125" style="2" customWidth="1"/>
    <col min="15367" max="15367" width="13.42578125" style="2" customWidth="1"/>
    <col min="15368" max="15368" width="13.28515625" style="2" customWidth="1"/>
    <col min="15369" max="15369" width="12.28515625" style="2" customWidth="1"/>
    <col min="15370" max="15370" width="2" style="2" customWidth="1"/>
    <col min="15371" max="15616" width="9.140625" style="2"/>
    <col min="15617" max="15617" width="2.5703125" style="2" customWidth="1"/>
    <col min="15618" max="15618" width="11.28515625" style="2" customWidth="1"/>
    <col min="15619" max="15619" width="19.85546875" style="2" customWidth="1"/>
    <col min="15620" max="15620" width="12.140625" style="2" customWidth="1"/>
    <col min="15621" max="15621" width="7.5703125" style="2" customWidth="1"/>
    <col min="15622" max="15622" width="8.5703125" style="2" customWidth="1"/>
    <col min="15623" max="15623" width="13.42578125" style="2" customWidth="1"/>
    <col min="15624" max="15624" width="13.28515625" style="2" customWidth="1"/>
    <col min="15625" max="15625" width="12.28515625" style="2" customWidth="1"/>
    <col min="15626" max="15626" width="2" style="2" customWidth="1"/>
    <col min="15627" max="15872" width="9.140625" style="2"/>
    <col min="15873" max="15873" width="2.5703125" style="2" customWidth="1"/>
    <col min="15874" max="15874" width="11.28515625" style="2" customWidth="1"/>
    <col min="15875" max="15875" width="19.85546875" style="2" customWidth="1"/>
    <col min="15876" max="15876" width="12.140625" style="2" customWidth="1"/>
    <col min="15877" max="15877" width="7.5703125" style="2" customWidth="1"/>
    <col min="15878" max="15878" width="8.5703125" style="2" customWidth="1"/>
    <col min="15879" max="15879" width="13.42578125" style="2" customWidth="1"/>
    <col min="15880" max="15880" width="13.28515625" style="2" customWidth="1"/>
    <col min="15881" max="15881" width="12.28515625" style="2" customWidth="1"/>
    <col min="15882" max="15882" width="2" style="2" customWidth="1"/>
    <col min="15883" max="16128" width="9.140625" style="2"/>
    <col min="16129" max="16129" width="2.5703125" style="2" customWidth="1"/>
    <col min="16130" max="16130" width="11.28515625" style="2" customWidth="1"/>
    <col min="16131" max="16131" width="19.85546875" style="2" customWidth="1"/>
    <col min="16132" max="16132" width="12.140625" style="2" customWidth="1"/>
    <col min="16133" max="16133" width="7.5703125" style="2" customWidth="1"/>
    <col min="16134" max="16134" width="8.5703125" style="2" customWidth="1"/>
    <col min="16135" max="16135" width="13.42578125" style="2" customWidth="1"/>
    <col min="16136" max="16136" width="13.28515625" style="2" customWidth="1"/>
    <col min="16137" max="16137" width="12.28515625" style="2" customWidth="1"/>
    <col min="16138" max="16138" width="2" style="2" customWidth="1"/>
    <col min="16139" max="16384" width="9.140625" style="2"/>
  </cols>
  <sheetData>
    <row r="1" spans="1:12" ht="72.75" customHeight="1" x14ac:dyDescent="0.25">
      <c r="A1" s="168" t="s">
        <v>115</v>
      </c>
      <c r="B1" s="169"/>
      <c r="C1" s="169"/>
      <c r="D1" s="169"/>
      <c r="E1" s="169"/>
      <c r="F1" s="169"/>
      <c r="G1" s="169"/>
      <c r="H1" s="169"/>
      <c r="I1" s="170"/>
    </row>
    <row r="2" spans="1:12" s="3" customFormat="1" ht="44.25" customHeight="1" thickBot="1" x14ac:dyDescent="0.3">
      <c r="A2" s="49" t="s">
        <v>0</v>
      </c>
      <c r="B2" s="50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8" t="s">
        <v>6</v>
      </c>
      <c r="H2" s="48" t="s">
        <v>7</v>
      </c>
      <c r="I2" s="48" t="s">
        <v>8</v>
      </c>
      <c r="J2" s="1"/>
    </row>
    <row r="3" spans="1:12" ht="26.25" customHeight="1" thickBot="1" x14ac:dyDescent="0.3">
      <c r="A3" s="51">
        <v>1</v>
      </c>
      <c r="B3" s="52" t="s">
        <v>9</v>
      </c>
      <c r="C3" s="53" t="s">
        <v>10</v>
      </c>
      <c r="D3" s="54" t="s">
        <v>11</v>
      </c>
      <c r="E3" s="55" t="s">
        <v>12</v>
      </c>
      <c r="F3" s="56" t="s">
        <v>13</v>
      </c>
      <c r="G3" s="57">
        <v>5971079215</v>
      </c>
      <c r="H3" s="58">
        <v>1284806215</v>
      </c>
      <c r="I3" s="59">
        <v>3200000000</v>
      </c>
    </row>
    <row r="4" spans="1:12" ht="29.25" customHeight="1" x14ac:dyDescent="0.25">
      <c r="A4" s="171">
        <v>2</v>
      </c>
      <c r="B4" s="174" t="s">
        <v>14</v>
      </c>
      <c r="C4" s="4" t="s">
        <v>15</v>
      </c>
      <c r="D4" s="178" t="s">
        <v>16</v>
      </c>
      <c r="E4" s="181" t="s">
        <v>12</v>
      </c>
      <c r="F4" s="184" t="s">
        <v>17</v>
      </c>
      <c r="G4" s="5">
        <v>20235500000</v>
      </c>
      <c r="H4" s="6">
        <v>902282000</v>
      </c>
      <c r="I4" s="7">
        <v>910001000</v>
      </c>
    </row>
    <row r="5" spans="1:12" ht="14.25" customHeight="1" x14ac:dyDescent="0.25">
      <c r="A5" s="172"/>
      <c r="B5" s="175"/>
      <c r="C5" s="187" t="s">
        <v>18</v>
      </c>
      <c r="D5" s="179"/>
      <c r="E5" s="182"/>
      <c r="F5" s="185"/>
      <c r="G5" s="62" t="s">
        <v>19</v>
      </c>
      <c r="H5" s="63"/>
      <c r="I5" s="62" t="s">
        <v>20</v>
      </c>
      <c r="L5" s="3"/>
    </row>
    <row r="6" spans="1:12" ht="12.75" customHeight="1" x14ac:dyDescent="0.25">
      <c r="A6" s="173"/>
      <c r="B6" s="175"/>
      <c r="C6" s="188"/>
      <c r="D6" s="180"/>
      <c r="E6" s="183"/>
      <c r="F6" s="186"/>
      <c r="G6" s="62" t="s">
        <v>21</v>
      </c>
      <c r="H6" s="62" t="s">
        <v>22</v>
      </c>
      <c r="I6" s="62" t="s">
        <v>23</v>
      </c>
    </row>
    <row r="7" spans="1:12" ht="33" customHeight="1" x14ac:dyDescent="0.25">
      <c r="A7" s="60">
        <v>3</v>
      </c>
      <c r="B7" s="176"/>
      <c r="C7" s="64" t="s">
        <v>24</v>
      </c>
      <c r="D7" s="65" t="s">
        <v>25</v>
      </c>
      <c r="E7" s="66" t="s">
        <v>12</v>
      </c>
      <c r="F7" s="67" t="s">
        <v>26</v>
      </c>
      <c r="G7" s="68">
        <v>3000000</v>
      </c>
      <c r="H7" s="69">
        <v>0</v>
      </c>
      <c r="I7" s="69">
        <v>1200000</v>
      </c>
      <c r="J7" s="13"/>
    </row>
    <row r="8" spans="1:12" ht="33" customHeight="1" thickBot="1" x14ac:dyDescent="0.3">
      <c r="A8" s="61">
        <v>4</v>
      </c>
      <c r="B8" s="177"/>
      <c r="C8" s="31" t="s">
        <v>28</v>
      </c>
      <c r="D8" s="70" t="s">
        <v>29</v>
      </c>
      <c r="E8" s="26" t="s">
        <v>12</v>
      </c>
      <c r="F8" s="27" t="s">
        <v>30</v>
      </c>
      <c r="G8" s="28">
        <v>334000000</v>
      </c>
      <c r="H8" s="29">
        <v>0</v>
      </c>
      <c r="I8" s="30">
        <v>36000000</v>
      </c>
      <c r="J8" s="14"/>
    </row>
    <row r="9" spans="1:12" ht="35.25" customHeight="1" thickBot="1" x14ac:dyDescent="0.3">
      <c r="A9" s="111">
        <v>5</v>
      </c>
      <c r="B9" s="71" t="s">
        <v>31</v>
      </c>
      <c r="C9" s="72" t="s">
        <v>32</v>
      </c>
      <c r="D9" s="73" t="s">
        <v>33</v>
      </c>
      <c r="E9" s="74" t="s">
        <v>12</v>
      </c>
      <c r="F9" s="75" t="s">
        <v>34</v>
      </c>
      <c r="G9" s="76">
        <v>216700000</v>
      </c>
      <c r="H9" s="77">
        <v>38372000</v>
      </c>
      <c r="I9" s="78">
        <v>134000000</v>
      </c>
      <c r="J9" s="13"/>
    </row>
    <row r="10" spans="1:12" ht="23.25" customHeight="1" x14ac:dyDescent="0.25">
      <c r="A10" s="112">
        <v>6</v>
      </c>
      <c r="B10" s="165" t="s">
        <v>35</v>
      </c>
      <c r="C10" s="84" t="s">
        <v>36</v>
      </c>
      <c r="D10" s="85" t="s">
        <v>37</v>
      </c>
      <c r="E10" s="86" t="s">
        <v>12</v>
      </c>
      <c r="F10" s="87" t="s">
        <v>38</v>
      </c>
      <c r="G10" s="88">
        <v>436894844</v>
      </c>
      <c r="H10" s="89">
        <v>358177976</v>
      </c>
      <c r="I10" s="90">
        <v>1000000</v>
      </c>
    </row>
    <row r="11" spans="1:12" ht="49.5" customHeight="1" x14ac:dyDescent="0.25">
      <c r="A11" s="60">
        <v>7</v>
      </c>
      <c r="B11" s="166"/>
      <c r="C11" s="91" t="s">
        <v>39</v>
      </c>
      <c r="D11" s="92" t="s">
        <v>37</v>
      </c>
      <c r="E11" s="66" t="s">
        <v>12</v>
      </c>
      <c r="F11" s="67" t="s">
        <v>38</v>
      </c>
      <c r="G11" s="68">
        <v>8138718000</v>
      </c>
      <c r="H11" s="69">
        <v>6333958331</v>
      </c>
      <c r="I11" s="93">
        <v>520000000</v>
      </c>
    </row>
    <row r="12" spans="1:12" ht="25.5" customHeight="1" x14ac:dyDescent="0.25">
      <c r="A12" s="60">
        <v>8</v>
      </c>
      <c r="B12" s="166"/>
      <c r="C12" s="15" t="s">
        <v>40</v>
      </c>
      <c r="D12" s="16" t="s">
        <v>37</v>
      </c>
      <c r="E12" s="9" t="s">
        <v>12</v>
      </c>
      <c r="F12" s="10" t="s">
        <v>41</v>
      </c>
      <c r="G12" s="11">
        <v>166547576</v>
      </c>
      <c r="H12" s="12">
        <v>24774430</v>
      </c>
      <c r="I12" s="17">
        <v>55000000</v>
      </c>
    </row>
    <row r="13" spans="1:12" ht="25.5" customHeight="1" x14ac:dyDescent="0.25">
      <c r="A13" s="60">
        <v>9</v>
      </c>
      <c r="B13" s="166"/>
      <c r="C13" s="91" t="s">
        <v>42</v>
      </c>
      <c r="D13" s="92" t="s">
        <v>37</v>
      </c>
      <c r="E13" s="66" t="s">
        <v>12</v>
      </c>
      <c r="F13" s="67" t="s">
        <v>41</v>
      </c>
      <c r="G13" s="68">
        <v>654384181</v>
      </c>
      <c r="H13" s="69">
        <v>517756954</v>
      </c>
      <c r="I13" s="93">
        <v>10000</v>
      </c>
    </row>
    <row r="14" spans="1:12" ht="25.5" customHeight="1" x14ac:dyDescent="0.25">
      <c r="A14" s="60">
        <v>10</v>
      </c>
      <c r="B14" s="166"/>
      <c r="C14" s="15" t="s">
        <v>43</v>
      </c>
      <c r="D14" s="16" t="s">
        <v>37</v>
      </c>
      <c r="E14" s="9" t="s">
        <v>12</v>
      </c>
      <c r="F14" s="10" t="s">
        <v>41</v>
      </c>
      <c r="G14" s="11">
        <v>631604440</v>
      </c>
      <c r="H14" s="12">
        <v>537051523</v>
      </c>
      <c r="I14" s="17">
        <v>93000000</v>
      </c>
    </row>
    <row r="15" spans="1:12" ht="25.5" customHeight="1" x14ac:dyDescent="0.25">
      <c r="A15" s="60">
        <v>11</v>
      </c>
      <c r="B15" s="166"/>
      <c r="C15" s="91" t="s">
        <v>44</v>
      </c>
      <c r="D15" s="92" t="s">
        <v>37</v>
      </c>
      <c r="E15" s="66" t="s">
        <v>12</v>
      </c>
      <c r="F15" s="67" t="s">
        <v>45</v>
      </c>
      <c r="G15" s="68">
        <v>333610556</v>
      </c>
      <c r="H15" s="69">
        <v>88033145</v>
      </c>
      <c r="I15" s="93">
        <v>40000000</v>
      </c>
    </row>
    <row r="16" spans="1:12" ht="24" customHeight="1" x14ac:dyDescent="0.25">
      <c r="A16" s="60">
        <v>12</v>
      </c>
      <c r="B16" s="166"/>
      <c r="C16" s="15" t="s">
        <v>46</v>
      </c>
      <c r="D16" s="16" t="s">
        <v>37</v>
      </c>
      <c r="E16" s="9" t="s">
        <v>12</v>
      </c>
      <c r="F16" s="10" t="s">
        <v>45</v>
      </c>
      <c r="G16" s="11">
        <v>572824303</v>
      </c>
      <c r="H16" s="12">
        <v>264284334</v>
      </c>
      <c r="I16" s="17">
        <v>35000000</v>
      </c>
    </row>
    <row r="17" spans="1:10" ht="33" customHeight="1" x14ac:dyDescent="0.25">
      <c r="A17" s="60">
        <v>13</v>
      </c>
      <c r="B17" s="166"/>
      <c r="C17" s="94" t="s">
        <v>47</v>
      </c>
      <c r="D17" s="92" t="s">
        <v>37</v>
      </c>
      <c r="E17" s="66" t="s">
        <v>12</v>
      </c>
      <c r="F17" s="67" t="s">
        <v>17</v>
      </c>
      <c r="G17" s="68">
        <v>1269840000</v>
      </c>
      <c r="H17" s="69">
        <v>15182314</v>
      </c>
      <c r="I17" s="93">
        <v>10000</v>
      </c>
    </row>
    <row r="18" spans="1:10" ht="23.25" customHeight="1" x14ac:dyDescent="0.25">
      <c r="A18" s="60">
        <v>14</v>
      </c>
      <c r="B18" s="166"/>
      <c r="C18" s="18" t="s">
        <v>48</v>
      </c>
      <c r="D18" s="16" t="s">
        <v>37</v>
      </c>
      <c r="E18" s="9" t="s">
        <v>12</v>
      </c>
      <c r="F18" s="10" t="s">
        <v>45</v>
      </c>
      <c r="G18" s="11">
        <v>534611014</v>
      </c>
      <c r="H18" s="12">
        <v>104358685</v>
      </c>
      <c r="I18" s="17">
        <v>200000000</v>
      </c>
    </row>
    <row r="19" spans="1:10" ht="23.25" customHeight="1" x14ac:dyDescent="0.25">
      <c r="A19" s="60">
        <v>15</v>
      </c>
      <c r="B19" s="166"/>
      <c r="C19" s="94" t="s">
        <v>49</v>
      </c>
      <c r="D19" s="92" t="s">
        <v>37</v>
      </c>
      <c r="E19" s="66" t="s">
        <v>12</v>
      </c>
      <c r="F19" s="67" t="s">
        <v>50</v>
      </c>
      <c r="G19" s="68">
        <v>12780000000</v>
      </c>
      <c r="H19" s="69">
        <v>1000</v>
      </c>
      <c r="I19" s="93">
        <v>10000</v>
      </c>
      <c r="J19" s="13" t="s">
        <v>27</v>
      </c>
    </row>
    <row r="20" spans="1:10" ht="23.25" customHeight="1" x14ac:dyDescent="0.25">
      <c r="A20" s="60">
        <v>16</v>
      </c>
      <c r="B20" s="166"/>
      <c r="C20" s="19" t="s">
        <v>51</v>
      </c>
      <c r="D20" s="16" t="s">
        <v>37</v>
      </c>
      <c r="E20" s="9" t="s">
        <v>12</v>
      </c>
      <c r="F20" s="20" t="s">
        <v>52</v>
      </c>
      <c r="G20" s="21">
        <v>409219632</v>
      </c>
      <c r="H20" s="22">
        <v>269829194</v>
      </c>
      <c r="I20" s="23">
        <v>66000000</v>
      </c>
    </row>
    <row r="21" spans="1:10" ht="23.25" customHeight="1" x14ac:dyDescent="0.25">
      <c r="A21" s="60">
        <v>17</v>
      </c>
      <c r="B21" s="166"/>
      <c r="C21" s="91" t="s">
        <v>53</v>
      </c>
      <c r="D21" s="92" t="s">
        <v>37</v>
      </c>
      <c r="E21" s="66" t="s">
        <v>12</v>
      </c>
      <c r="F21" s="67" t="s">
        <v>54</v>
      </c>
      <c r="G21" s="68">
        <v>390272018</v>
      </c>
      <c r="H21" s="69">
        <v>51463077</v>
      </c>
      <c r="I21" s="93">
        <v>80000000</v>
      </c>
    </row>
    <row r="22" spans="1:10" ht="28.5" customHeight="1" x14ac:dyDescent="0.25">
      <c r="A22" s="60">
        <v>18</v>
      </c>
      <c r="B22" s="166"/>
      <c r="C22" s="18" t="s">
        <v>55</v>
      </c>
      <c r="D22" s="16" t="s">
        <v>37</v>
      </c>
      <c r="E22" s="9" t="s">
        <v>12</v>
      </c>
      <c r="F22" s="10" t="s">
        <v>54</v>
      </c>
      <c r="G22" s="11">
        <v>181606878</v>
      </c>
      <c r="H22" s="12">
        <v>9592827</v>
      </c>
      <c r="I22" s="17">
        <v>40000000</v>
      </c>
    </row>
    <row r="23" spans="1:10" ht="23.25" customHeight="1" x14ac:dyDescent="0.25">
      <c r="A23" s="60">
        <v>19</v>
      </c>
      <c r="B23" s="166"/>
      <c r="C23" s="95" t="s">
        <v>56</v>
      </c>
      <c r="D23" s="92" t="s">
        <v>37</v>
      </c>
      <c r="E23" s="66" t="s">
        <v>12</v>
      </c>
      <c r="F23" s="96" t="s">
        <v>41</v>
      </c>
      <c r="G23" s="97">
        <v>1827718990</v>
      </c>
      <c r="H23" s="98">
        <v>388011317</v>
      </c>
      <c r="I23" s="99">
        <v>200000000</v>
      </c>
    </row>
    <row r="24" spans="1:10" ht="23.25" customHeight="1" x14ac:dyDescent="0.25">
      <c r="A24" s="60">
        <v>20</v>
      </c>
      <c r="B24" s="166"/>
      <c r="C24" s="15" t="s">
        <v>57</v>
      </c>
      <c r="D24" s="16" t="s">
        <v>37</v>
      </c>
      <c r="E24" s="9" t="s">
        <v>12</v>
      </c>
      <c r="F24" s="10" t="s">
        <v>41</v>
      </c>
      <c r="G24" s="11">
        <v>2609330295</v>
      </c>
      <c r="H24" s="12">
        <v>359577662</v>
      </c>
      <c r="I24" s="17">
        <v>909945000</v>
      </c>
    </row>
    <row r="25" spans="1:10" ht="27" customHeight="1" x14ac:dyDescent="0.25">
      <c r="A25" s="60">
        <v>21</v>
      </c>
      <c r="B25" s="166"/>
      <c r="C25" s="100" t="s">
        <v>58</v>
      </c>
      <c r="D25" s="92" t="s">
        <v>59</v>
      </c>
      <c r="E25" s="66" t="s">
        <v>12</v>
      </c>
      <c r="F25" s="67" t="s">
        <v>60</v>
      </c>
      <c r="G25" s="68">
        <v>459271000</v>
      </c>
      <c r="H25" s="69">
        <v>382135000</v>
      </c>
      <c r="I25" s="93">
        <v>76834000</v>
      </c>
      <c r="J25" s="13" t="s">
        <v>27</v>
      </c>
    </row>
    <row r="26" spans="1:10" s="24" customFormat="1" ht="27" customHeight="1" x14ac:dyDescent="0.25">
      <c r="A26" s="60">
        <v>22</v>
      </c>
      <c r="B26" s="166"/>
      <c r="C26" s="18" t="s">
        <v>61</v>
      </c>
      <c r="D26" s="16" t="s">
        <v>37</v>
      </c>
      <c r="E26" s="9" t="s">
        <v>12</v>
      </c>
      <c r="F26" s="108" t="s">
        <v>62</v>
      </c>
      <c r="G26" s="109">
        <v>27470515900</v>
      </c>
      <c r="H26" s="37">
        <v>15307751221</v>
      </c>
      <c r="I26" s="110">
        <v>2000987002</v>
      </c>
      <c r="J26" s="1"/>
    </row>
    <row r="27" spans="1:10" ht="27" customHeight="1" thickBot="1" x14ac:dyDescent="0.3">
      <c r="A27" s="61">
        <v>23</v>
      </c>
      <c r="B27" s="167"/>
      <c r="C27" s="101" t="s">
        <v>63</v>
      </c>
      <c r="D27" s="102" t="s">
        <v>37</v>
      </c>
      <c r="E27" s="103" t="s">
        <v>12</v>
      </c>
      <c r="F27" s="104" t="s">
        <v>64</v>
      </c>
      <c r="G27" s="137">
        <v>3254897795</v>
      </c>
      <c r="H27" s="106">
        <v>706673024</v>
      </c>
      <c r="I27" s="107">
        <v>300000000</v>
      </c>
    </row>
    <row r="28" spans="1:10" ht="29.25" customHeight="1" x14ac:dyDescent="0.25">
      <c r="A28" s="189" t="s">
        <v>65</v>
      </c>
      <c r="B28" s="190"/>
      <c r="C28" s="190"/>
      <c r="D28" s="190"/>
      <c r="E28" s="190"/>
      <c r="F28" s="191"/>
      <c r="G28" s="141">
        <f>SUM(G10:G27)</f>
        <v>62121867422</v>
      </c>
      <c r="H28" s="139">
        <f>SUM(H10:H27)</f>
        <v>25718612014</v>
      </c>
      <c r="I28" s="140">
        <f>SUM(I10:I27)</f>
        <v>4617796002</v>
      </c>
    </row>
    <row r="29" spans="1:10" ht="46.5" customHeight="1" thickBot="1" x14ac:dyDescent="0.3">
      <c r="A29" s="138" t="s">
        <v>0</v>
      </c>
      <c r="B29" s="50" t="s">
        <v>1</v>
      </c>
      <c r="C29" s="138" t="s">
        <v>2</v>
      </c>
      <c r="D29" s="138" t="s">
        <v>3</v>
      </c>
      <c r="E29" s="138" t="s">
        <v>4</v>
      </c>
      <c r="F29" s="138" t="s">
        <v>5</v>
      </c>
      <c r="G29" s="138" t="s">
        <v>6</v>
      </c>
      <c r="H29" s="138" t="s">
        <v>7</v>
      </c>
      <c r="I29" s="138" t="s">
        <v>8</v>
      </c>
    </row>
    <row r="30" spans="1:10" ht="31.5" customHeight="1" x14ac:dyDescent="0.25">
      <c r="A30" s="112">
        <v>24</v>
      </c>
      <c r="B30" s="165" t="s">
        <v>66</v>
      </c>
      <c r="C30" s="114" t="s">
        <v>67</v>
      </c>
      <c r="D30" s="115" t="s">
        <v>68</v>
      </c>
      <c r="E30" s="79" t="s">
        <v>12</v>
      </c>
      <c r="F30" s="80" t="s">
        <v>26</v>
      </c>
      <c r="G30" s="81">
        <v>25000000</v>
      </c>
      <c r="H30" s="82">
        <v>0</v>
      </c>
      <c r="I30" s="83">
        <v>20192000</v>
      </c>
      <c r="J30" s="13" t="s">
        <v>27</v>
      </c>
    </row>
    <row r="31" spans="1:10" ht="81" customHeight="1" thickBot="1" x14ac:dyDescent="0.3">
      <c r="A31" s="61">
        <v>25</v>
      </c>
      <c r="B31" s="166"/>
      <c r="C31" s="31" t="s">
        <v>69</v>
      </c>
      <c r="D31" s="25" t="s">
        <v>70</v>
      </c>
      <c r="E31" s="26" t="s">
        <v>12</v>
      </c>
      <c r="F31" s="27" t="s">
        <v>71</v>
      </c>
      <c r="G31" s="28">
        <v>547955000</v>
      </c>
      <c r="H31" s="29">
        <v>373805000</v>
      </c>
      <c r="I31" s="30" t="s">
        <v>72</v>
      </c>
    </row>
    <row r="32" spans="1:10" ht="33" customHeight="1" x14ac:dyDescent="0.25">
      <c r="A32" s="112">
        <v>26</v>
      </c>
      <c r="B32" s="192" t="s">
        <v>73</v>
      </c>
      <c r="C32" s="116" t="s">
        <v>74</v>
      </c>
      <c r="D32" s="117" t="s">
        <v>59</v>
      </c>
      <c r="E32" s="79" t="s">
        <v>12</v>
      </c>
      <c r="F32" s="80" t="s">
        <v>75</v>
      </c>
      <c r="G32" s="81">
        <v>140000000</v>
      </c>
      <c r="H32" s="82">
        <v>54000000</v>
      </c>
      <c r="I32" s="83">
        <v>50000000</v>
      </c>
    </row>
    <row r="33" spans="1:10" ht="32.25" customHeight="1" x14ac:dyDescent="0.25">
      <c r="A33" s="60">
        <v>27</v>
      </c>
      <c r="B33" s="193"/>
      <c r="C33" s="15" t="s">
        <v>76</v>
      </c>
      <c r="D33" s="8" t="s">
        <v>59</v>
      </c>
      <c r="E33" s="9" t="s">
        <v>12</v>
      </c>
      <c r="F33" s="10" t="s">
        <v>50</v>
      </c>
      <c r="G33" s="11">
        <v>30000000</v>
      </c>
      <c r="H33" s="32">
        <v>0</v>
      </c>
      <c r="I33" s="17">
        <v>2000</v>
      </c>
      <c r="J33" s="33"/>
    </row>
    <row r="34" spans="1:10" ht="34.5" customHeight="1" thickBot="1" x14ac:dyDescent="0.3">
      <c r="A34" s="61">
        <v>28</v>
      </c>
      <c r="B34" s="194"/>
      <c r="C34" s="118" t="s">
        <v>77</v>
      </c>
      <c r="D34" s="119" t="s">
        <v>59</v>
      </c>
      <c r="E34" s="103" t="s">
        <v>12</v>
      </c>
      <c r="F34" s="104" t="s">
        <v>50</v>
      </c>
      <c r="G34" s="105">
        <v>30000000</v>
      </c>
      <c r="H34" s="120">
        <v>0</v>
      </c>
      <c r="I34" s="107">
        <v>5000000</v>
      </c>
      <c r="J34" s="33"/>
    </row>
    <row r="35" spans="1:10" ht="23.25" customHeight="1" x14ac:dyDescent="0.25">
      <c r="A35" s="112">
        <v>29</v>
      </c>
      <c r="B35" s="195" t="s">
        <v>78</v>
      </c>
      <c r="C35" s="84" t="s">
        <v>79</v>
      </c>
      <c r="D35" s="121" t="s">
        <v>80</v>
      </c>
      <c r="E35" s="86" t="s">
        <v>12</v>
      </c>
      <c r="F35" s="87" t="s">
        <v>81</v>
      </c>
      <c r="G35" s="88">
        <v>3544552749</v>
      </c>
      <c r="H35" s="89">
        <v>2795199749</v>
      </c>
      <c r="I35" s="90">
        <v>120000000</v>
      </c>
      <c r="J35" s="34"/>
    </row>
    <row r="36" spans="1:10" ht="19.5" customHeight="1" thickBot="1" x14ac:dyDescent="0.3">
      <c r="A36" s="61">
        <v>30</v>
      </c>
      <c r="B36" s="196"/>
      <c r="C36" s="101" t="s">
        <v>82</v>
      </c>
      <c r="D36" s="122" t="s">
        <v>29</v>
      </c>
      <c r="E36" s="103" t="s">
        <v>12</v>
      </c>
      <c r="F36" s="104" t="s">
        <v>83</v>
      </c>
      <c r="G36" s="105">
        <v>114471247</v>
      </c>
      <c r="H36" s="106">
        <v>0</v>
      </c>
      <c r="I36" s="107">
        <v>1000000</v>
      </c>
      <c r="J36" s="35" t="s">
        <v>27</v>
      </c>
    </row>
    <row r="37" spans="1:10" ht="25.5" customHeight="1" x14ac:dyDescent="0.25">
      <c r="A37" s="112">
        <v>31</v>
      </c>
      <c r="B37" s="165" t="s">
        <v>84</v>
      </c>
      <c r="C37" s="123" t="s">
        <v>85</v>
      </c>
      <c r="D37" s="85" t="s">
        <v>86</v>
      </c>
      <c r="E37" s="86" t="s">
        <v>12</v>
      </c>
      <c r="F37" s="87" t="s">
        <v>87</v>
      </c>
      <c r="G37" s="88">
        <v>1000000</v>
      </c>
      <c r="H37" s="124">
        <v>0</v>
      </c>
      <c r="I37" s="90">
        <v>1000000</v>
      </c>
      <c r="J37" s="35" t="s">
        <v>27</v>
      </c>
    </row>
    <row r="38" spans="1:10" ht="25.5" customHeight="1" x14ac:dyDescent="0.25">
      <c r="A38" s="60">
        <v>32</v>
      </c>
      <c r="B38" s="166"/>
      <c r="C38" s="91" t="s">
        <v>88</v>
      </c>
      <c r="D38" s="92" t="s">
        <v>86</v>
      </c>
      <c r="E38" s="66" t="s">
        <v>12</v>
      </c>
      <c r="F38" s="67" t="s">
        <v>89</v>
      </c>
      <c r="G38" s="125">
        <v>55000000</v>
      </c>
      <c r="H38" s="69">
        <v>35000000</v>
      </c>
      <c r="I38" s="93">
        <v>20000000</v>
      </c>
    </row>
    <row r="39" spans="1:10" ht="23.25" customHeight="1" x14ac:dyDescent="0.25">
      <c r="A39" s="60">
        <v>33</v>
      </c>
      <c r="B39" s="166"/>
      <c r="C39" s="15" t="s">
        <v>90</v>
      </c>
      <c r="D39" s="16" t="s">
        <v>86</v>
      </c>
      <c r="E39" s="9" t="s">
        <v>12</v>
      </c>
      <c r="F39" s="10" t="s">
        <v>91</v>
      </c>
      <c r="G39" s="11">
        <v>35000000</v>
      </c>
      <c r="H39" s="12">
        <v>0</v>
      </c>
      <c r="I39" s="17">
        <v>25000000</v>
      </c>
    </row>
    <row r="40" spans="1:10" ht="25.5" customHeight="1" x14ac:dyDescent="0.25">
      <c r="A40" s="60">
        <v>34</v>
      </c>
      <c r="B40" s="166"/>
      <c r="C40" s="94" t="s">
        <v>92</v>
      </c>
      <c r="D40" s="92" t="s">
        <v>86</v>
      </c>
      <c r="E40" s="66" t="s">
        <v>12</v>
      </c>
      <c r="F40" s="67" t="s">
        <v>93</v>
      </c>
      <c r="G40" s="68">
        <v>10500000</v>
      </c>
      <c r="H40" s="113">
        <v>2000000</v>
      </c>
      <c r="I40" s="93">
        <v>3500000</v>
      </c>
      <c r="J40" s="33"/>
    </row>
    <row r="41" spans="1:10" ht="25.5" customHeight="1" x14ac:dyDescent="0.25">
      <c r="A41" s="60">
        <v>35</v>
      </c>
      <c r="B41" s="166"/>
      <c r="C41" s="15" t="s">
        <v>94</v>
      </c>
      <c r="D41" s="16" t="s">
        <v>86</v>
      </c>
      <c r="E41" s="9" t="s">
        <v>12</v>
      </c>
      <c r="F41" s="10" t="s">
        <v>93</v>
      </c>
      <c r="G41" s="11">
        <v>10500000</v>
      </c>
      <c r="H41" s="37">
        <v>2000000</v>
      </c>
      <c r="I41" s="17">
        <v>3500000</v>
      </c>
      <c r="J41" s="33"/>
    </row>
    <row r="42" spans="1:10" ht="17.25" customHeight="1" x14ac:dyDescent="0.25">
      <c r="A42" s="60">
        <v>36</v>
      </c>
      <c r="B42" s="166"/>
      <c r="C42" s="95" t="s">
        <v>95</v>
      </c>
      <c r="D42" s="92" t="s">
        <v>11</v>
      </c>
      <c r="E42" s="66" t="s">
        <v>12</v>
      </c>
      <c r="F42" s="67" t="s">
        <v>96</v>
      </c>
      <c r="G42" s="68">
        <v>1059223410</v>
      </c>
      <c r="H42" s="69">
        <v>937223410</v>
      </c>
      <c r="I42" s="93">
        <v>72000000</v>
      </c>
      <c r="J42" s="38"/>
    </row>
    <row r="43" spans="1:10" ht="21" customHeight="1" x14ac:dyDescent="0.25">
      <c r="A43" s="60">
        <v>37</v>
      </c>
      <c r="B43" s="166"/>
      <c r="C43" s="15" t="s">
        <v>97</v>
      </c>
      <c r="D43" s="126" t="s">
        <v>98</v>
      </c>
      <c r="E43" s="9" t="s">
        <v>12</v>
      </c>
      <c r="F43" s="10" t="s">
        <v>99</v>
      </c>
      <c r="G43" s="36">
        <v>55000000</v>
      </c>
      <c r="H43" s="12">
        <v>35000000</v>
      </c>
      <c r="I43" s="17">
        <v>20000000</v>
      </c>
    </row>
    <row r="44" spans="1:10" ht="20.25" customHeight="1" x14ac:dyDescent="0.25">
      <c r="A44" s="60">
        <v>38</v>
      </c>
      <c r="B44" s="166"/>
      <c r="C44" s="91" t="s">
        <v>100</v>
      </c>
      <c r="D44" s="92" t="s">
        <v>11</v>
      </c>
      <c r="E44" s="66" t="s">
        <v>12</v>
      </c>
      <c r="F44" s="67" t="s">
        <v>101</v>
      </c>
      <c r="G44" s="68">
        <v>3000000</v>
      </c>
      <c r="H44" s="128">
        <v>0</v>
      </c>
      <c r="I44" s="93">
        <v>3000000</v>
      </c>
    </row>
    <row r="45" spans="1:10" ht="20.25" customHeight="1" x14ac:dyDescent="0.25">
      <c r="A45" s="60">
        <v>39</v>
      </c>
      <c r="B45" s="166"/>
      <c r="C45" s="15" t="s">
        <v>102</v>
      </c>
      <c r="D45" s="16" t="s">
        <v>11</v>
      </c>
      <c r="E45" s="9" t="s">
        <v>12</v>
      </c>
      <c r="F45" s="10" t="s">
        <v>87</v>
      </c>
      <c r="G45" s="11">
        <v>157160000</v>
      </c>
      <c r="H45" s="39">
        <v>0</v>
      </c>
      <c r="I45" s="17">
        <v>157160000</v>
      </c>
      <c r="J45" s="35" t="s">
        <v>27</v>
      </c>
    </row>
    <row r="46" spans="1:10" ht="25.5" customHeight="1" x14ac:dyDescent="0.25">
      <c r="A46" s="60">
        <v>40</v>
      </c>
      <c r="B46" s="166"/>
      <c r="C46" s="91" t="s">
        <v>103</v>
      </c>
      <c r="D46" s="92" t="s">
        <v>11</v>
      </c>
      <c r="E46" s="66" t="s">
        <v>12</v>
      </c>
      <c r="F46" s="67" t="s">
        <v>91</v>
      </c>
      <c r="G46" s="68">
        <v>170000000</v>
      </c>
      <c r="H46" s="128">
        <v>0</v>
      </c>
      <c r="I46" s="93">
        <v>20000000</v>
      </c>
      <c r="J46" s="35" t="s">
        <v>27</v>
      </c>
    </row>
    <row r="47" spans="1:10" ht="31.5" customHeight="1" x14ac:dyDescent="0.25">
      <c r="A47" s="60">
        <v>41</v>
      </c>
      <c r="B47" s="166"/>
      <c r="C47" s="18" t="s">
        <v>104</v>
      </c>
      <c r="D47" s="127" t="s">
        <v>105</v>
      </c>
      <c r="E47" s="9" t="s">
        <v>12</v>
      </c>
      <c r="F47" s="10" t="s">
        <v>106</v>
      </c>
      <c r="G47" s="11">
        <v>57609000</v>
      </c>
      <c r="H47" s="12">
        <v>47609000</v>
      </c>
      <c r="I47" s="17">
        <v>10000000</v>
      </c>
    </row>
    <row r="48" spans="1:10" ht="31.5" customHeight="1" thickBot="1" x14ac:dyDescent="0.3">
      <c r="A48" s="61">
        <v>42</v>
      </c>
      <c r="B48" s="167"/>
      <c r="C48" s="129" t="s">
        <v>107</v>
      </c>
      <c r="D48" s="122" t="s">
        <v>105</v>
      </c>
      <c r="E48" s="103" t="s">
        <v>12</v>
      </c>
      <c r="F48" s="104" t="s">
        <v>87</v>
      </c>
      <c r="G48" s="105">
        <v>15563000</v>
      </c>
      <c r="H48" s="130">
        <v>0</v>
      </c>
      <c r="I48" s="107">
        <v>15563000</v>
      </c>
      <c r="J48" s="40"/>
    </row>
    <row r="49" spans="1:10" ht="27" customHeight="1" x14ac:dyDescent="0.25">
      <c r="A49" s="112">
        <v>43</v>
      </c>
      <c r="B49" s="165" t="s">
        <v>108</v>
      </c>
      <c r="C49" s="132" t="s">
        <v>85</v>
      </c>
      <c r="D49" s="85" t="s">
        <v>86</v>
      </c>
      <c r="E49" s="86" t="s">
        <v>12</v>
      </c>
      <c r="F49" s="87" t="s">
        <v>87</v>
      </c>
      <c r="G49" s="133">
        <v>200000</v>
      </c>
      <c r="H49" s="134">
        <v>0</v>
      </c>
      <c r="I49" s="135">
        <v>200000</v>
      </c>
      <c r="J49" s="13" t="s">
        <v>27</v>
      </c>
    </row>
    <row r="50" spans="1:10" ht="23.25" customHeight="1" x14ac:dyDescent="0.25">
      <c r="A50" s="60">
        <v>44</v>
      </c>
      <c r="B50" s="166"/>
      <c r="C50" s="95" t="s">
        <v>90</v>
      </c>
      <c r="D50" s="92" t="s">
        <v>86</v>
      </c>
      <c r="E50" s="66" t="s">
        <v>12</v>
      </c>
      <c r="F50" s="67" t="s">
        <v>13</v>
      </c>
      <c r="G50" s="68">
        <v>39800000</v>
      </c>
      <c r="H50" s="69">
        <v>14800000</v>
      </c>
      <c r="I50" s="93">
        <v>15000000</v>
      </c>
    </row>
    <row r="51" spans="1:10" ht="27" customHeight="1" x14ac:dyDescent="0.25">
      <c r="A51" s="60">
        <v>45</v>
      </c>
      <c r="B51" s="166"/>
      <c r="C51" s="18" t="s">
        <v>88</v>
      </c>
      <c r="D51" s="16" t="s">
        <v>86</v>
      </c>
      <c r="E51" s="9" t="s">
        <v>12</v>
      </c>
      <c r="F51" s="20" t="s">
        <v>109</v>
      </c>
      <c r="G51" s="36">
        <v>435000000</v>
      </c>
      <c r="H51" s="39">
        <v>0</v>
      </c>
      <c r="I51" s="136">
        <v>89000000</v>
      </c>
    </row>
    <row r="52" spans="1:10" ht="27" customHeight="1" x14ac:dyDescent="0.25">
      <c r="A52" s="60">
        <v>46</v>
      </c>
      <c r="B52" s="166"/>
      <c r="C52" s="95" t="s">
        <v>110</v>
      </c>
      <c r="D52" s="92" t="s">
        <v>86</v>
      </c>
      <c r="E52" s="66" t="s">
        <v>12</v>
      </c>
      <c r="F52" s="96" t="s">
        <v>109</v>
      </c>
      <c r="G52" s="68">
        <v>300000000</v>
      </c>
      <c r="H52" s="128">
        <v>0</v>
      </c>
      <c r="I52" s="93">
        <v>49000000</v>
      </c>
    </row>
    <row r="53" spans="1:10" ht="27" customHeight="1" x14ac:dyDescent="0.25">
      <c r="A53" s="60">
        <v>47</v>
      </c>
      <c r="B53" s="166"/>
      <c r="C53" s="15" t="s">
        <v>111</v>
      </c>
      <c r="D53" s="16" t="s">
        <v>86</v>
      </c>
      <c r="E53" s="9" t="s">
        <v>12</v>
      </c>
      <c r="F53" s="10" t="s">
        <v>50</v>
      </c>
      <c r="G53" s="11">
        <v>135000000</v>
      </c>
      <c r="H53" s="39">
        <v>0</v>
      </c>
      <c r="I53" s="17">
        <v>40000000</v>
      </c>
      <c r="J53" s="33"/>
    </row>
    <row r="54" spans="1:10" ht="24" customHeight="1" x14ac:dyDescent="0.25">
      <c r="A54" s="60">
        <v>48</v>
      </c>
      <c r="B54" s="166"/>
      <c r="C54" s="91" t="s">
        <v>112</v>
      </c>
      <c r="D54" s="92" t="s">
        <v>86</v>
      </c>
      <c r="E54" s="66" t="s">
        <v>12</v>
      </c>
      <c r="F54" s="67" t="s">
        <v>101</v>
      </c>
      <c r="G54" s="68">
        <v>93000000</v>
      </c>
      <c r="H54" s="128">
        <v>6815000</v>
      </c>
      <c r="I54" s="93">
        <v>51000000</v>
      </c>
    </row>
    <row r="55" spans="1:10" ht="27" customHeight="1" x14ac:dyDescent="0.25">
      <c r="A55" s="60">
        <v>49</v>
      </c>
      <c r="B55" s="166"/>
      <c r="C55" s="15" t="s">
        <v>92</v>
      </c>
      <c r="D55" s="127" t="s">
        <v>86</v>
      </c>
      <c r="E55" s="10" t="s">
        <v>12</v>
      </c>
      <c r="F55" s="10" t="s">
        <v>75</v>
      </c>
      <c r="G55" s="11">
        <v>30000000</v>
      </c>
      <c r="H55" s="12">
        <v>14467400</v>
      </c>
      <c r="I55" s="17">
        <v>7000000</v>
      </c>
    </row>
    <row r="56" spans="1:10" ht="27" customHeight="1" thickBot="1" x14ac:dyDescent="0.3">
      <c r="A56" s="61">
        <v>50</v>
      </c>
      <c r="B56" s="167"/>
      <c r="C56" s="118" t="s">
        <v>113</v>
      </c>
      <c r="D56" s="102" t="s">
        <v>86</v>
      </c>
      <c r="E56" s="103" t="s">
        <v>12</v>
      </c>
      <c r="F56" s="104" t="s">
        <v>87</v>
      </c>
      <c r="G56" s="105">
        <v>1205000</v>
      </c>
      <c r="H56" s="131">
        <v>0</v>
      </c>
      <c r="I56" s="107">
        <v>1205000</v>
      </c>
      <c r="J56" s="33"/>
    </row>
    <row r="57" spans="1:10" ht="14.25" customHeight="1" x14ac:dyDescent="0.25">
      <c r="A57" s="197" t="s">
        <v>7</v>
      </c>
      <c r="B57" s="198"/>
      <c r="C57" s="198"/>
      <c r="D57" s="198"/>
      <c r="E57" s="198"/>
      <c r="F57" s="199"/>
      <c r="G57" s="200">
        <f>+H3+H4+H9+H10+H11+H12+H13+H14+H15+H16+H17+H18+H19+H20+H21+H22+H23+H24+H25+H26+H27+H31+H32+H35+H38+H40+H41+H42+H43+H47+H50+H54+H55</f>
        <v>32261991788</v>
      </c>
      <c r="H57" s="201"/>
      <c r="I57" s="202"/>
    </row>
    <row r="58" spans="1:10" ht="15" customHeight="1" thickBot="1" x14ac:dyDescent="0.3">
      <c r="A58" s="203" t="s">
        <v>114</v>
      </c>
      <c r="B58" s="204"/>
      <c r="C58" s="204"/>
      <c r="D58" s="204"/>
      <c r="E58" s="204"/>
      <c r="F58" s="204"/>
      <c r="G58" s="205">
        <f>+I3+I4+I7+I8+I9+I10+I11+I12+I13+I14+I15+I16+I17+I18+I19+I20+I21+I22+I23+I24+I25+I26+I27+I30+I32+I33+I34+I35+I36+I37+I38+I39+I40+I41+I42+I43+I44+I45+I46+I47+I48+I49+I50+I51+I52+I53+I54+I55+I56</f>
        <v>9698319002</v>
      </c>
      <c r="H58" s="206"/>
      <c r="I58" s="207"/>
    </row>
  </sheetData>
  <mergeCells count="18">
    <mergeCell ref="B49:B56"/>
    <mergeCell ref="A57:F57"/>
    <mergeCell ref="G57:I57"/>
    <mergeCell ref="A58:F58"/>
    <mergeCell ref="G58:I58"/>
    <mergeCell ref="B37:B48"/>
    <mergeCell ref="A1:I1"/>
    <mergeCell ref="A4:A6"/>
    <mergeCell ref="B4:B8"/>
    <mergeCell ref="D4:D6"/>
    <mergeCell ref="E4:E6"/>
    <mergeCell ref="F4:F6"/>
    <mergeCell ref="C5:C6"/>
    <mergeCell ref="B10:B27"/>
    <mergeCell ref="A28:F28"/>
    <mergeCell ref="B30:B31"/>
    <mergeCell ref="B32:B34"/>
    <mergeCell ref="B35:B36"/>
  </mergeCells>
  <printOptions verticalCentered="1"/>
  <pageMargins left="0.11811023622047245" right="0.11811023622047245" top="0.15748031496062992" bottom="0.15748031496062992" header="0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4"/>
  <sheetViews>
    <sheetView zoomScale="87" zoomScaleNormal="87" workbookViewId="0">
      <selection activeCell="S9" sqref="S9"/>
    </sheetView>
  </sheetViews>
  <sheetFormatPr defaultRowHeight="15" x14ac:dyDescent="0.25"/>
  <cols>
    <col min="1" max="1" width="24.85546875" customWidth="1"/>
    <col min="2" max="2" width="14.7109375" customWidth="1"/>
    <col min="3" max="3" width="16.28515625" customWidth="1"/>
    <col min="4" max="5" width="14.7109375" customWidth="1"/>
    <col min="6" max="6" width="16.5703125" customWidth="1"/>
    <col min="7" max="10" width="14.7109375" customWidth="1"/>
    <col min="11" max="11" width="17" customWidth="1"/>
    <col min="12" max="12" width="15.85546875" customWidth="1"/>
    <col min="13" max="13" width="17" customWidth="1"/>
    <col min="14" max="14" width="18.7109375" customWidth="1"/>
  </cols>
  <sheetData>
    <row r="2" spans="1:13" ht="15.75" thickBot="1" x14ac:dyDescent="0.3"/>
    <row r="3" spans="1:13" ht="36.75" thickBot="1" x14ac:dyDescent="0.3">
      <c r="A3" s="208" t="s">
        <v>116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1:13" ht="56.25" x14ac:dyDescent="0.25">
      <c r="A4" s="142" t="s">
        <v>117</v>
      </c>
      <c r="B4" s="143" t="s">
        <v>29</v>
      </c>
      <c r="C4" s="143" t="s">
        <v>118</v>
      </c>
      <c r="D4" s="143" t="s">
        <v>119</v>
      </c>
      <c r="E4" s="143" t="s">
        <v>120</v>
      </c>
      <c r="F4" s="144" t="s">
        <v>121</v>
      </c>
      <c r="G4" s="143" t="s">
        <v>59</v>
      </c>
      <c r="H4" s="143" t="s">
        <v>122</v>
      </c>
      <c r="I4" s="145" t="s">
        <v>123</v>
      </c>
      <c r="J4" s="145" t="s">
        <v>11</v>
      </c>
      <c r="K4" s="145" t="s">
        <v>124</v>
      </c>
      <c r="L4" s="145" t="s">
        <v>125</v>
      </c>
      <c r="M4" s="146" t="s">
        <v>126</v>
      </c>
    </row>
    <row r="5" spans="1:13" ht="38.25" customHeight="1" x14ac:dyDescent="0.25">
      <c r="A5" s="147" t="s">
        <v>127</v>
      </c>
      <c r="B5" s="148"/>
      <c r="C5" s="148"/>
      <c r="D5" s="148"/>
      <c r="E5" s="148"/>
      <c r="F5" s="148"/>
      <c r="G5" s="148"/>
      <c r="H5" s="148"/>
      <c r="I5" s="148"/>
      <c r="J5" s="148">
        <v>3200000000</v>
      </c>
      <c r="K5" s="148"/>
      <c r="L5" s="148"/>
      <c r="M5" s="149">
        <f t="shared" ref="M5:M13" si="0">SUM(B5:L5)</f>
        <v>3200000000</v>
      </c>
    </row>
    <row r="6" spans="1:13" ht="59.25" customHeight="1" x14ac:dyDescent="0.25">
      <c r="A6" s="150" t="s">
        <v>128</v>
      </c>
      <c r="B6" s="151">
        <v>36000000</v>
      </c>
      <c r="C6" s="151"/>
      <c r="D6" s="151"/>
      <c r="E6" s="151"/>
      <c r="F6" s="151">
        <v>911201000</v>
      </c>
      <c r="G6" s="151"/>
      <c r="H6" s="151"/>
      <c r="I6" s="151"/>
      <c r="J6" s="151"/>
      <c r="K6" s="151"/>
      <c r="L6" s="151"/>
      <c r="M6" s="152">
        <f t="shared" si="0"/>
        <v>947201000</v>
      </c>
    </row>
    <row r="7" spans="1:13" ht="39" customHeight="1" x14ac:dyDescent="0.25">
      <c r="A7" s="147" t="s">
        <v>31</v>
      </c>
      <c r="B7" s="156"/>
      <c r="C7" s="156"/>
      <c r="D7" s="156"/>
      <c r="E7" s="156"/>
      <c r="F7" s="156"/>
      <c r="G7" s="156"/>
      <c r="H7" s="156"/>
      <c r="I7" s="156"/>
      <c r="J7" s="156"/>
      <c r="K7" s="148">
        <v>134000000</v>
      </c>
      <c r="L7" s="148"/>
      <c r="M7" s="149">
        <f t="shared" si="0"/>
        <v>134000000</v>
      </c>
    </row>
    <row r="8" spans="1:13" ht="45" customHeight="1" x14ac:dyDescent="0.25">
      <c r="A8" s="150" t="s">
        <v>129</v>
      </c>
      <c r="B8" s="153"/>
      <c r="C8" s="153"/>
      <c r="D8" s="153"/>
      <c r="E8" s="153"/>
      <c r="F8" s="153">
        <v>4540962002</v>
      </c>
      <c r="G8" s="153">
        <v>76834000</v>
      </c>
      <c r="H8" s="153"/>
      <c r="I8" s="153"/>
      <c r="J8" s="153"/>
      <c r="K8" s="153"/>
      <c r="L8" s="153"/>
      <c r="M8" s="157">
        <f t="shared" si="0"/>
        <v>4617796002</v>
      </c>
    </row>
    <row r="9" spans="1:13" ht="56.25" customHeight="1" x14ac:dyDescent="0.25">
      <c r="A9" s="154" t="s">
        <v>130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>
        <v>20192000</v>
      </c>
      <c r="M9" s="149">
        <f t="shared" si="0"/>
        <v>20192000</v>
      </c>
    </row>
    <row r="10" spans="1:13" ht="35.25" customHeight="1" x14ac:dyDescent="0.25">
      <c r="A10" s="155" t="s">
        <v>131</v>
      </c>
      <c r="B10" s="153"/>
      <c r="C10" s="153"/>
      <c r="D10" s="153"/>
      <c r="E10" s="153"/>
      <c r="F10" s="153"/>
      <c r="G10" s="153">
        <v>55002000</v>
      </c>
      <c r="H10" s="153"/>
      <c r="I10" s="153"/>
      <c r="J10" s="153"/>
      <c r="K10" s="153"/>
      <c r="L10" s="153"/>
      <c r="M10" s="152">
        <f t="shared" si="0"/>
        <v>55002000</v>
      </c>
    </row>
    <row r="11" spans="1:13" ht="38.25" customHeight="1" x14ac:dyDescent="0.25">
      <c r="A11" s="154" t="s">
        <v>132</v>
      </c>
      <c r="B11" s="158">
        <v>1000000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>
        <v>120000000</v>
      </c>
      <c r="M11" s="149">
        <f t="shared" si="0"/>
        <v>121000000</v>
      </c>
    </row>
    <row r="12" spans="1:13" ht="32.25" customHeight="1" x14ac:dyDescent="0.25">
      <c r="A12" s="150" t="s">
        <v>133</v>
      </c>
      <c r="B12" s="151"/>
      <c r="C12" s="151"/>
      <c r="D12" s="151"/>
      <c r="E12" s="151"/>
      <c r="F12" s="151"/>
      <c r="G12" s="151"/>
      <c r="H12" s="151"/>
      <c r="I12" s="151">
        <v>73000000</v>
      </c>
      <c r="J12" s="151">
        <v>252160000</v>
      </c>
      <c r="K12" s="151"/>
      <c r="L12" s="151">
        <v>25563000</v>
      </c>
      <c r="M12" s="152">
        <f t="shared" si="0"/>
        <v>350723000</v>
      </c>
    </row>
    <row r="13" spans="1:13" ht="32.25" customHeight="1" thickBot="1" x14ac:dyDescent="0.3">
      <c r="A13" s="159" t="s">
        <v>134</v>
      </c>
      <c r="B13" s="160"/>
      <c r="C13" s="160"/>
      <c r="D13" s="160"/>
      <c r="E13" s="160"/>
      <c r="F13" s="160"/>
      <c r="G13" s="160"/>
      <c r="H13" s="160"/>
      <c r="I13" s="160">
        <v>252405000</v>
      </c>
      <c r="J13" s="160"/>
      <c r="K13" s="160"/>
      <c r="L13" s="160"/>
      <c r="M13" s="161">
        <f t="shared" si="0"/>
        <v>252405000</v>
      </c>
    </row>
    <row r="14" spans="1:13" ht="32.25" customHeight="1" thickBot="1" x14ac:dyDescent="0.3">
      <c r="A14" s="162" t="s">
        <v>135</v>
      </c>
      <c r="B14" s="163">
        <f>SUM(B5:B13)</f>
        <v>37000000</v>
      </c>
      <c r="C14" s="163">
        <f t="shared" ref="C14:L14" si="1">SUM(C5:C13)</f>
        <v>0</v>
      </c>
      <c r="D14" s="163">
        <f t="shared" si="1"/>
        <v>0</v>
      </c>
      <c r="E14" s="163">
        <f t="shared" si="1"/>
        <v>0</v>
      </c>
      <c r="F14" s="163">
        <f t="shared" si="1"/>
        <v>5452163002</v>
      </c>
      <c r="G14" s="163">
        <f t="shared" si="1"/>
        <v>131836000</v>
      </c>
      <c r="H14" s="163">
        <f t="shared" si="1"/>
        <v>0</v>
      </c>
      <c r="I14" s="163">
        <f t="shared" si="1"/>
        <v>325405000</v>
      </c>
      <c r="J14" s="163">
        <f t="shared" si="1"/>
        <v>3452160000</v>
      </c>
      <c r="K14" s="163">
        <f t="shared" si="1"/>
        <v>134000000</v>
      </c>
      <c r="L14" s="163">
        <f t="shared" si="1"/>
        <v>165755000</v>
      </c>
      <c r="M14" s="164">
        <f>SUM(M5:M13)</f>
        <v>9698319002</v>
      </c>
    </row>
  </sheetData>
  <mergeCells count="1">
    <mergeCell ref="A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</vt:lpstr>
      <vt:lpstr>Sektörel Dağılım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2024-02-12T10:44:17Z</dcterms:modified>
</cp:coreProperties>
</file>